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manushak.alaverdyan\Desktop\"/>
    </mc:Choice>
  </mc:AlternateContent>
  <xr:revisionPtr revIDLastSave="0" documentId="13_ncr:1_{00979D83-2771-4EA8-8E19-7BB78908E5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Բյուջե" sheetId="2" r:id="rId1"/>
    <sheet name="Բյուջեի նկարագրական" sheetId="3" r:id="rId2"/>
  </sheets>
  <externalReferences>
    <externalReference r:id="rId3"/>
  </externalReferences>
  <definedNames>
    <definedName name="_g70000" localSheetId="0">#REF!</definedName>
    <definedName name="_g70000" localSheetId="1">#REF!</definedName>
    <definedName name="_g70000">#REF!</definedName>
    <definedName name="_g80000" localSheetId="0">#REF!</definedName>
    <definedName name="_g80000">#REF!</definedName>
    <definedName name="_g90000" localSheetId="0">#REF!</definedName>
    <definedName name="_g90000">#REF!</definedName>
    <definedName name="_Regression_Int" localSheetId="0" hidden="1">1</definedName>
    <definedName name="a" localSheetId="0">#REF!</definedName>
    <definedName name="a" localSheetId="1">#REF!</definedName>
    <definedName name="a">#REF!</definedName>
    <definedName name="aa" localSheetId="0">#REF!</definedName>
    <definedName name="aa">#REF!</definedName>
    <definedName name="ARMEN" localSheetId="0">#REF!</definedName>
    <definedName name="ARMEN">#REF!</definedName>
    <definedName name="art" localSheetId="0">#REF!</definedName>
    <definedName name="art">#REF!</definedName>
    <definedName name="cetiri" localSheetId="0">#REF!</definedName>
    <definedName name="cetiri">#REF!</definedName>
    <definedName name="cetrnaest" localSheetId="0">#REF!</definedName>
    <definedName name="cetrnaest">#REF!</definedName>
    <definedName name="code1" localSheetId="0">#REF!</definedName>
    <definedName name="code1">#REF!</definedName>
    <definedName name="code10" localSheetId="0">#REF!</definedName>
    <definedName name="code10">#REF!</definedName>
    <definedName name="code11" localSheetId="0">#REF!</definedName>
    <definedName name="code11">#REF!</definedName>
    <definedName name="code12" localSheetId="0">#REF!</definedName>
    <definedName name="code12">#REF!</definedName>
    <definedName name="code13" localSheetId="0">#REF!</definedName>
    <definedName name="code13">#REF!</definedName>
    <definedName name="code14" localSheetId="0">#REF!</definedName>
    <definedName name="code14">#REF!</definedName>
    <definedName name="code15" localSheetId="0">#REF!</definedName>
    <definedName name="code15">#REF!</definedName>
    <definedName name="code16" localSheetId="0">#REF!</definedName>
    <definedName name="code16">#REF!</definedName>
    <definedName name="code17" localSheetId="0">#REF!</definedName>
    <definedName name="code17">#REF!</definedName>
    <definedName name="code18" localSheetId="0">#REF!</definedName>
    <definedName name="code18">#REF!</definedName>
    <definedName name="code19" localSheetId="0">#REF!</definedName>
    <definedName name="code19">#REF!</definedName>
    <definedName name="code2" localSheetId="0">#REF!</definedName>
    <definedName name="code2">#REF!</definedName>
    <definedName name="code20" localSheetId="0">#REF!</definedName>
    <definedName name="code20">#REF!</definedName>
    <definedName name="code3" localSheetId="0">#REF!</definedName>
    <definedName name="code3">#REF!</definedName>
    <definedName name="code4" localSheetId="0">#REF!</definedName>
    <definedName name="code4">#REF!</definedName>
    <definedName name="code5" localSheetId="0">#REF!</definedName>
    <definedName name="code5">#REF!</definedName>
    <definedName name="code6" localSheetId="0">#REF!</definedName>
    <definedName name="code6">#REF!</definedName>
    <definedName name="code7" localSheetId="0">#REF!</definedName>
    <definedName name="code7">#REF!</definedName>
    <definedName name="code8" localSheetId="0">#REF!</definedName>
    <definedName name="code8">#REF!</definedName>
    <definedName name="code9" localSheetId="0">#REF!</definedName>
    <definedName name="code9">#REF!</definedName>
    <definedName name="ddd" localSheetId="0">#REF!</definedName>
    <definedName name="ddd">#REF!</definedName>
    <definedName name="ddf" localSheetId="0">#REF!</definedName>
    <definedName name="ddf">#REF!</definedName>
    <definedName name="deset" localSheetId="0">#REF!</definedName>
    <definedName name="deset">#REF!</definedName>
    <definedName name="devet" localSheetId="0">#REF!</definedName>
    <definedName name="devet">#REF!</definedName>
    <definedName name="devetnaest" localSheetId="0">#REF!</definedName>
    <definedName name="devetnaest">#REF!</definedName>
    <definedName name="dva" localSheetId="0">#REF!</definedName>
    <definedName name="dva">#REF!</definedName>
    <definedName name="dvadeset" localSheetId="0">#REF!</definedName>
    <definedName name="dvadeset">#REF!</definedName>
    <definedName name="dvanaest" localSheetId="0">#REF!</definedName>
    <definedName name="dvanaest">#REF!</definedName>
    <definedName name="eb04_Lida" localSheetId="0">#REF!</definedName>
    <definedName name="eb04_Lida">#REF!</definedName>
    <definedName name="erewr" localSheetId="0">#REF!</definedName>
    <definedName name="erewr">#REF!</definedName>
    <definedName name="Feb04_Lida" localSheetId="0">#REF!</definedName>
    <definedName name="Feb04_Lida">#REF!</definedName>
    <definedName name="ffdf" localSheetId="0">#REF!</definedName>
    <definedName name="ffdf">#REF!</definedName>
    <definedName name="fgg" localSheetId="0">#REF!</definedName>
    <definedName name="fgg">#REF!</definedName>
    <definedName name="fghfh" localSheetId="0">#REF!</definedName>
    <definedName name="fghfh">#REF!</definedName>
    <definedName name="g" localSheetId="0">#REF!</definedName>
    <definedName name="g">#REF!</definedName>
    <definedName name="gggg" localSheetId="0">#REF!</definedName>
    <definedName name="gggg">#REF!</definedName>
    <definedName name="h" localSheetId="0">#REF!</definedName>
    <definedName name="h">#REF!</definedName>
    <definedName name="jedan" localSheetId="0">#REF!</definedName>
    <definedName name="jedan">#REF!</definedName>
    <definedName name="jedanaest" localSheetId="0">#REF!</definedName>
    <definedName name="jedanaest">#REF!</definedName>
    <definedName name="jj" localSheetId="0">#REF!</definedName>
    <definedName name="jj">#REF!</definedName>
    <definedName name="jkjhj" localSheetId="0">#REF!</definedName>
    <definedName name="jkjhj">#REF!</definedName>
    <definedName name="Kombinacije">[1]Relations!$A$1:$B$289</definedName>
    <definedName name="MarSalaAng" localSheetId="0">#REF!</definedName>
    <definedName name="MarSalaAng" localSheetId="1">#REF!</definedName>
    <definedName name="MarSalaAng">#REF!</definedName>
    <definedName name="osam" localSheetId="0">#REF!</definedName>
    <definedName name="osam">#REF!</definedName>
    <definedName name="osamnaest" localSheetId="0">#REF!</definedName>
    <definedName name="osamnaest">#REF!</definedName>
    <definedName name="pet" localSheetId="0">#REF!</definedName>
    <definedName name="pet">#REF!</definedName>
    <definedName name="petnaest" localSheetId="0">#REF!</definedName>
    <definedName name="petnaest">#REF!</definedName>
    <definedName name="_xlnm.Print_Area" localSheetId="0">Բյուջե!$A$1:$M$41</definedName>
    <definedName name="_xlnm.Print_Area">#N/A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Բյուջե!$4:$8</definedName>
    <definedName name="_xlnm.Print_Titles" localSheetId="1">'Բյուջեի նկարագրական'!$3:$8</definedName>
    <definedName name="proj" localSheetId="0">#REF!</definedName>
    <definedName name="proj" localSheetId="1">#REF!</definedName>
    <definedName name="proj">#REF!</definedName>
    <definedName name="Project" localSheetId="0">#REF!</definedName>
    <definedName name="Project">#REF!</definedName>
    <definedName name="Rate" localSheetId="0">#REF!</definedName>
    <definedName name="Rate">#REF!</definedName>
    <definedName name="sedam" localSheetId="0">#REF!</definedName>
    <definedName name="sedam">#REF!</definedName>
    <definedName name="sedamnaest" localSheetId="0">#REF!</definedName>
    <definedName name="sedamnaest">#REF!</definedName>
    <definedName name="sesnaest" localSheetId="0">#REF!</definedName>
    <definedName name="sesnaest">#REF!</definedName>
    <definedName name="sest" localSheetId="0">#REF!</definedName>
    <definedName name="sest">#REF!</definedName>
    <definedName name="Tabela">[1]Relations!$E$2:$H$14</definedName>
    <definedName name="tri" localSheetId="0">#REF!</definedName>
    <definedName name="tri" localSheetId="1">#REF!</definedName>
    <definedName name="tri">#REF!</definedName>
    <definedName name="trinaest" localSheetId="0">#REF!</definedName>
    <definedName name="trinaest">#REF!</definedName>
    <definedName name="ttt" localSheetId="0">#REF!</definedName>
    <definedName name="ttt">#REF!</definedName>
    <definedName name="xx" localSheetId="0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" i="2" l="1"/>
  <c r="L36" i="2"/>
  <c r="L19" i="2"/>
  <c r="L18" i="2"/>
  <c r="L17" i="2"/>
  <c r="L16" i="2"/>
  <c r="D38" i="3" l="1"/>
  <c r="D32" i="3"/>
  <c r="D28" i="3"/>
  <c r="D29" i="3"/>
  <c r="D30" i="3"/>
  <c r="D31" i="3"/>
  <c r="D27" i="3"/>
  <c r="D22" i="3"/>
  <c r="D23" i="3"/>
  <c r="D24" i="3"/>
  <c r="D21" i="3"/>
  <c r="D18" i="3"/>
  <c r="D19" i="3" s="1"/>
  <c r="D13" i="3"/>
  <c r="D14" i="3"/>
  <c r="D15" i="3"/>
  <c r="D16" i="3"/>
  <c r="D17" i="3"/>
  <c r="D12" i="3"/>
  <c r="H20" i="2"/>
  <c r="H13" i="2"/>
  <c r="J13" i="2" l="1"/>
  <c r="J14" i="2"/>
  <c r="J15" i="2"/>
  <c r="J16" i="2"/>
  <c r="J17" i="2"/>
  <c r="J18" i="2"/>
  <c r="J19" i="2"/>
  <c r="I20" i="2"/>
  <c r="J20" i="2"/>
  <c r="J23" i="2"/>
  <c r="J24" i="2"/>
  <c r="J25" i="2"/>
  <c r="J26" i="2"/>
  <c r="J29" i="2"/>
  <c r="J34" i="2" s="1"/>
  <c r="J30" i="2"/>
  <c r="J31" i="2"/>
  <c r="J32" i="2"/>
  <c r="J33" i="2"/>
  <c r="I34" i="2"/>
  <c r="J36" i="2"/>
  <c r="J37" i="2"/>
  <c r="I38" i="2"/>
  <c r="J38" i="2"/>
  <c r="I40" i="2"/>
  <c r="J40" i="2"/>
  <c r="H37" i="2" l="1"/>
  <c r="D35" i="3" s="1"/>
  <c r="H36" i="2"/>
  <c r="D34" i="3" s="1"/>
  <c r="H33" i="2"/>
  <c r="H32" i="2"/>
  <c r="H31" i="2"/>
  <c r="H30" i="2"/>
  <c r="H29" i="2"/>
  <c r="D36" i="3" l="1"/>
  <c r="H23" i="2"/>
  <c r="H26" i="2" l="1"/>
  <c r="K25" i="2"/>
  <c r="H25" i="2"/>
  <c r="K24" i="2"/>
  <c r="K23" i="2"/>
  <c r="K31" i="2"/>
  <c r="K32" i="2"/>
  <c r="K33" i="2"/>
  <c r="K40" i="2"/>
  <c r="I43" i="2" s="1"/>
  <c r="K30" i="2" l="1"/>
  <c r="H34" i="2"/>
  <c r="K29" i="2"/>
  <c r="K36" i="2"/>
  <c r="H38" i="2"/>
  <c r="K26" i="2"/>
  <c r="H27" i="2"/>
  <c r="K37" i="2"/>
  <c r="K43" i="2"/>
  <c r="D25" i="3" l="1"/>
  <c r="L24" i="2"/>
  <c r="L23" i="2"/>
  <c r="L38" i="2"/>
  <c r="L37" i="2"/>
  <c r="L25" i="2"/>
  <c r="L31" i="2"/>
  <c r="L30" i="2"/>
  <c r="L33" i="2"/>
  <c r="L32" i="2"/>
  <c r="L29" i="2"/>
  <c r="L26" i="2"/>
  <c r="K34" i="2"/>
  <c r="K38" i="2"/>
  <c r="L34" i="2"/>
  <c r="L27" i="2"/>
  <c r="H19" i="2" l="1"/>
  <c r="H18" i="2"/>
  <c r="H17" i="2"/>
  <c r="H16" i="2"/>
  <c r="H15" i="2"/>
  <c r="H14" i="2"/>
  <c r="K19" i="2" l="1"/>
  <c r="K18" i="2"/>
  <c r="K17" i="2"/>
  <c r="K16" i="2"/>
  <c r="K20" i="2"/>
  <c r="K13" i="2"/>
  <c r="K15" i="2"/>
  <c r="K14" i="2"/>
  <c r="L14" i="2" l="1"/>
  <c r="L13" i="2"/>
  <c r="L20" i="2" s="1"/>
  <c r="L15" i="2"/>
  <c r="H40" i="2"/>
</calcChain>
</file>

<file path=xl/sharedStrings.xml><?xml version="1.0" encoding="utf-8"?>
<sst xmlns="http://schemas.openxmlformats.org/spreadsheetml/2006/main" count="60" uniqueCount="40">
  <si>
    <t>Applicant's Contribution</t>
  </si>
  <si>
    <t>Applicant's 
In Kind
Contribution</t>
  </si>
  <si>
    <t>Other Source
Cash Contribution</t>
  </si>
  <si>
    <t>USD</t>
  </si>
  <si>
    <t>C</t>
  </si>
  <si>
    <t xml:space="preserve">Ծրագրի անուն:            </t>
  </si>
  <si>
    <t xml:space="preserve">Ծրագրի տևողությունը: </t>
  </si>
  <si>
    <t>Կոդ</t>
  </si>
  <si>
    <t>Բյուջեի տեսակը</t>
  </si>
  <si>
    <t>Պահանջվող գումարը</t>
  </si>
  <si>
    <t>Բյուջեի տողի նկարագրական</t>
  </si>
  <si>
    <t>ՀՀ Դրամ</t>
  </si>
  <si>
    <t>Ընդամենը A:</t>
  </si>
  <si>
    <t>Ընդամենը C:</t>
  </si>
  <si>
    <t>Ընդամենը</t>
  </si>
  <si>
    <t>Աշխատավարձ</t>
  </si>
  <si>
    <t>Ծրագրի աշխատակազմի աշխատավարձ</t>
  </si>
  <si>
    <t>Գործուղում</t>
  </si>
  <si>
    <t>Վարչական ծախսեր</t>
  </si>
  <si>
    <t>Տոկոս</t>
  </si>
  <si>
    <t>Միավոր</t>
  </si>
  <si>
    <t>Միավորի քանակ</t>
  </si>
  <si>
    <t>Միավորի արժեք</t>
  </si>
  <si>
    <t>ՀՀ դրամ</t>
  </si>
  <si>
    <t>Տոկոս ընդհանուրի մեջ</t>
  </si>
  <si>
    <t>ՀԱՎԵԼՎԱԾ 2</t>
  </si>
  <si>
    <t>Ծրագրային ծախսեր</t>
  </si>
  <si>
    <t>B</t>
  </si>
  <si>
    <t>Ընդամենը A</t>
  </si>
  <si>
    <t>A</t>
  </si>
  <si>
    <t>Ընդամենը B:</t>
  </si>
  <si>
    <t>ամիս</t>
  </si>
  <si>
    <t>D</t>
  </si>
  <si>
    <t>Ընդամենը D:</t>
  </si>
  <si>
    <t>հատ</t>
  </si>
  <si>
    <t>օր</t>
  </si>
  <si>
    <t xml:space="preserve">Դիմող:             </t>
  </si>
  <si>
    <t>Դիմող։</t>
  </si>
  <si>
    <t>«Հանքարդյունաբերության ոլորտի հետաքննական նյութեր» պատրաստելու ծրագրի բյուջեի նկարագրական</t>
  </si>
  <si>
    <t>«Հանքարդյունաբերության ոլորտի հետաքննական նյութեր» պատրաստելու ծրագրի բյուջե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</si>
</sst>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_-* #,##0.00\ [$AMD]_-;\-* #,##0.00\ [$AMD]_-;_-* &quot;-&quot;\ [$AMD]_-;_-@_-"/>
    <numFmt numFmtId="166" formatCode="0000"/>
    <numFmt numFmtId="167" formatCode="0.0%"/>
    <numFmt numFmtId="168" formatCode="[$$-409]#,##0.00_);[Red]\([$$-409]#,##0.00\)"/>
    <numFmt numFmtId="169" formatCode="_-* #,##0.00\ _₽_-;\-* #,##0.00\ _₽_-;_-* &quot;-&quot;??\ _₽_-;_-@_-"/>
    <numFmt numFmtId="170" formatCode="_(* #,##0.0_);_(* \(#,##0.0\);_(* &quot;-&quot;?_);_(@_)"/>
    <numFmt numFmtId="171" formatCode="0_);\(0\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8"/>
      <name val="Times New Roman"/>
      <family val="1"/>
    </font>
    <font>
      <b/>
      <sz val="10"/>
      <name val="Times New Roman"/>
      <family val="1"/>
    </font>
    <font>
      <sz val="10"/>
      <name val="Arial Armenian"/>
      <family val="2"/>
    </font>
    <font>
      <sz val="11"/>
      <color indexed="18"/>
      <name val="Times New Roman"/>
      <family val="1"/>
    </font>
    <font>
      <sz val="10"/>
      <name val="Helv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0"/>
      <color theme="1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Arian AMU"/>
    </font>
    <font>
      <sz val="11"/>
      <name val="Arian AMU"/>
    </font>
    <font>
      <b/>
      <sz val="11"/>
      <color indexed="18"/>
      <name val="Arian AMU"/>
    </font>
    <font>
      <b/>
      <sz val="10"/>
      <name val="Arian AMU"/>
    </font>
    <font>
      <b/>
      <sz val="10"/>
      <color indexed="18"/>
      <name val="Arian AMU"/>
    </font>
    <font>
      <sz val="11"/>
      <color indexed="18"/>
      <name val="Arian AMU"/>
    </font>
    <font>
      <b/>
      <sz val="14"/>
      <name val="Arian AMU"/>
    </font>
    <font>
      <sz val="11"/>
      <color theme="1"/>
      <name val="Arian AMU"/>
    </font>
    <font>
      <b/>
      <i/>
      <sz val="11"/>
      <name val="Arian AMU"/>
    </font>
    <font>
      <i/>
      <sz val="11"/>
      <name val="Arian AMU"/>
    </font>
    <font>
      <b/>
      <sz val="11"/>
      <color theme="4" tint="-0.499984740745262"/>
      <name val="Arian AMU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3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/>
    <xf numFmtId="165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232">
    <xf numFmtId="0" fontId="0" fillId="0" borderId="0" xfId="0"/>
    <xf numFmtId="164" fontId="2" fillId="0" borderId="0" xfId="1" applyFont="1" applyBorder="1" applyAlignment="1"/>
    <xf numFmtId="164" fontId="3" fillId="0" borderId="0" xfId="2" applyNumberFormat="1" applyFont="1" applyBorder="1" applyAlignment="1"/>
    <xf numFmtId="0" fontId="7" fillId="0" borderId="0" xfId="4" applyFont="1" applyBorder="1"/>
    <xf numFmtId="0" fontId="5" fillId="0" borderId="0" xfId="3" applyFont="1" applyAlignment="1">
      <alignment horizontal="left"/>
    </xf>
    <xf numFmtId="164" fontId="3" fillId="0" borderId="2" xfId="2" applyNumberFormat="1" applyFont="1" applyFill="1" applyBorder="1" applyAlignment="1"/>
    <xf numFmtId="0" fontId="8" fillId="0" borderId="0" xfId="4" applyFont="1" applyBorder="1" applyAlignment="1" applyProtection="1">
      <alignment horizontal="left"/>
    </xf>
    <xf numFmtId="0" fontId="7" fillId="0" borderId="0" xfId="4" applyFont="1" applyBorder="1" applyAlignment="1">
      <alignment horizontal="center"/>
    </xf>
    <xf numFmtId="166" fontId="9" fillId="3" borderId="11" xfId="4" applyNumberFormat="1" applyFont="1" applyFill="1" applyBorder="1" applyAlignment="1">
      <alignment horizontal="center" vertical="center"/>
    </xf>
    <xf numFmtId="0" fontId="9" fillId="3" borderId="12" xfId="4" applyFont="1" applyFill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9" fillId="0" borderId="14" xfId="4" applyFont="1" applyFill="1" applyBorder="1" applyAlignment="1">
      <alignment horizontal="center" vertical="center" textRotation="90" wrapText="1"/>
    </xf>
    <xf numFmtId="0" fontId="9" fillId="0" borderId="15" xfId="4" applyFont="1" applyFill="1" applyBorder="1" applyAlignment="1">
      <alignment horizontal="center" vertical="center" wrapText="1"/>
    </xf>
    <xf numFmtId="166" fontId="9" fillId="3" borderId="17" xfId="4" applyNumberFormat="1" applyFont="1" applyFill="1" applyBorder="1" applyAlignment="1">
      <alignment horizontal="center" vertical="center"/>
    </xf>
    <xf numFmtId="0" fontId="9" fillId="3" borderId="18" xfId="4" applyFont="1" applyFill="1" applyBorder="1" applyAlignment="1">
      <alignment horizontal="left" vertical="center"/>
    </xf>
    <xf numFmtId="0" fontId="7" fillId="0" borderId="0" xfId="4" applyFont="1" applyBorder="1" applyAlignment="1">
      <alignment vertical="center"/>
    </xf>
    <xf numFmtId="166" fontId="9" fillId="0" borderId="21" xfId="4" applyNumberFormat="1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vertical="center"/>
    </xf>
    <xf numFmtId="166" fontId="9" fillId="0" borderId="24" xfId="4" applyNumberFormat="1" applyFont="1" applyFill="1" applyBorder="1" applyAlignment="1">
      <alignment horizontal="center" vertical="center"/>
    </xf>
    <xf numFmtId="0" fontId="7" fillId="0" borderId="25" xfId="5" applyFont="1" applyFill="1" applyBorder="1" applyAlignment="1">
      <alignment vertical="center"/>
    </xf>
    <xf numFmtId="168" fontId="7" fillId="0" borderId="0" xfId="4" applyNumberFormat="1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Border="1"/>
    <xf numFmtId="0" fontId="9" fillId="3" borderId="35" xfId="4" applyFont="1" applyFill="1" applyBorder="1" applyAlignment="1">
      <alignment horizontal="center" vertical="center"/>
    </xf>
    <xf numFmtId="0" fontId="7" fillId="0" borderId="25" xfId="5" applyFont="1" applyFill="1" applyBorder="1" applyAlignment="1">
      <alignment vertical="center" wrapText="1"/>
    </xf>
    <xf numFmtId="44" fontId="7" fillId="0" borderId="0" xfId="4" applyNumberFormat="1" applyFont="1" applyBorder="1" applyAlignment="1">
      <alignment vertical="center"/>
    </xf>
    <xf numFmtId="166" fontId="9" fillId="0" borderId="36" xfId="4" applyNumberFormat="1" applyFont="1" applyFill="1" applyBorder="1" applyAlignment="1">
      <alignment horizontal="center" vertical="center"/>
    </xf>
    <xf numFmtId="0" fontId="11" fillId="0" borderId="34" xfId="4" applyFont="1" applyFill="1" applyBorder="1" applyAlignment="1">
      <alignment horizontal="right" vertical="center"/>
    </xf>
    <xf numFmtId="0" fontId="7" fillId="0" borderId="0" xfId="4" applyFont="1" applyAlignment="1">
      <alignment vertical="center"/>
    </xf>
    <xf numFmtId="10" fontId="7" fillId="0" borderId="0" xfId="4" applyNumberFormat="1" applyFont="1" applyBorder="1" applyAlignment="1">
      <alignment vertical="center"/>
    </xf>
    <xf numFmtId="0" fontId="7" fillId="0" borderId="0" xfId="4" applyFont="1"/>
    <xf numFmtId="0" fontId="12" fillId="0" borderId="1" xfId="0" applyFont="1" applyBorder="1"/>
    <xf numFmtId="0" fontId="13" fillId="0" borderId="0" xfId="4" applyFont="1" applyBorder="1"/>
    <xf numFmtId="0" fontId="13" fillId="0" borderId="1" xfId="4" applyFont="1" applyBorder="1"/>
    <xf numFmtId="0" fontId="13" fillId="0" borderId="2" xfId="4" applyFont="1" applyBorder="1"/>
    <xf numFmtId="1" fontId="7" fillId="0" borderId="0" xfId="4" applyNumberFormat="1" applyFont="1" applyBorder="1" applyAlignment="1">
      <alignment horizontal="centerContinuous"/>
    </xf>
    <xf numFmtId="1" fontId="9" fillId="2" borderId="5" xfId="4" applyNumberFormat="1" applyFont="1" applyFill="1" applyBorder="1" applyAlignment="1" applyProtection="1">
      <alignment horizontal="center" vertical="center" wrapText="1"/>
    </xf>
    <xf numFmtId="1" fontId="9" fillId="2" borderId="9" xfId="4" applyNumberFormat="1" applyFont="1" applyFill="1" applyBorder="1" applyAlignment="1" applyProtection="1">
      <alignment horizontal="center" vertical="center" wrapText="1"/>
    </xf>
    <xf numFmtId="1" fontId="7" fillId="3" borderId="12" xfId="4" applyNumberFormat="1" applyFont="1" applyFill="1" applyBorder="1" applyAlignment="1" applyProtection="1">
      <alignment horizontal="center" vertical="center"/>
    </xf>
    <xf numFmtId="3" fontId="13" fillId="3" borderId="13" xfId="4" applyNumberFormat="1" applyFont="1" applyFill="1" applyBorder="1" applyAlignment="1" applyProtection="1">
      <alignment horizontal="center" vertical="center"/>
    </xf>
    <xf numFmtId="1" fontId="9" fillId="0" borderId="15" xfId="4" applyNumberFormat="1" applyFont="1" applyFill="1" applyBorder="1" applyAlignment="1" applyProtection="1">
      <alignment horizontal="center" vertical="center" wrapText="1"/>
    </xf>
    <xf numFmtId="167" fontId="14" fillId="0" borderId="16" xfId="4" applyNumberFormat="1" applyFont="1" applyFill="1" applyBorder="1" applyAlignment="1" applyProtection="1">
      <alignment horizontal="center" vertical="center" wrapText="1"/>
    </xf>
    <xf numFmtId="1" fontId="7" fillId="3" borderId="19" xfId="4" applyNumberFormat="1" applyFont="1" applyFill="1" applyBorder="1" applyAlignment="1" applyProtection="1">
      <alignment horizontal="center" vertical="center"/>
    </xf>
    <xf numFmtId="3" fontId="13" fillId="3" borderId="20" xfId="4" applyNumberFormat="1" applyFont="1" applyFill="1" applyBorder="1" applyAlignment="1" applyProtection="1">
      <alignment horizontal="center" vertical="center"/>
    </xf>
    <xf numFmtId="169" fontId="7" fillId="0" borderId="22" xfId="5" applyNumberFormat="1" applyFont="1" applyFill="1" applyBorder="1" applyAlignment="1">
      <alignment vertical="center"/>
    </xf>
    <xf numFmtId="170" fontId="7" fillId="0" borderId="22" xfId="4" applyNumberFormat="1" applyFont="1" applyFill="1" applyBorder="1" applyAlignment="1" applyProtection="1">
      <alignment horizontal="right" vertical="center"/>
    </xf>
    <xf numFmtId="169" fontId="7" fillId="0" borderId="25" xfId="5" applyNumberFormat="1" applyFont="1" applyFill="1" applyBorder="1" applyAlignment="1">
      <alignment vertical="center"/>
    </xf>
    <xf numFmtId="170" fontId="7" fillId="0" borderId="26" xfId="4" applyNumberFormat="1" applyFont="1" applyFill="1" applyBorder="1" applyAlignment="1" applyProtection="1">
      <alignment horizontal="right" vertical="center"/>
    </xf>
    <xf numFmtId="167" fontId="13" fillId="0" borderId="46" xfId="4" applyNumberFormat="1" applyFont="1" applyFill="1" applyBorder="1" applyAlignment="1" applyProtection="1">
      <alignment horizontal="right" vertical="center"/>
    </xf>
    <xf numFmtId="170" fontId="7" fillId="3" borderId="12" xfId="4" applyNumberFormat="1" applyFont="1" applyFill="1" applyBorder="1" applyAlignment="1" applyProtection="1">
      <alignment horizontal="center" vertical="center"/>
    </xf>
    <xf numFmtId="167" fontId="13" fillId="3" borderId="13" xfId="4" applyNumberFormat="1" applyFont="1" applyFill="1" applyBorder="1" applyAlignment="1" applyProtection="1">
      <alignment horizontal="center" vertical="center"/>
    </xf>
    <xf numFmtId="169" fontId="7" fillId="0" borderId="25" xfId="5" applyNumberFormat="1" applyFont="1" applyFill="1" applyBorder="1" applyAlignment="1">
      <alignment vertical="center" wrapText="1"/>
    </xf>
    <xf numFmtId="167" fontId="15" fillId="5" borderId="47" xfId="4" applyNumberFormat="1" applyFont="1" applyFill="1" applyBorder="1" applyAlignment="1" applyProtection="1">
      <alignment horizontal="right" vertical="center"/>
    </xf>
    <xf numFmtId="167" fontId="13" fillId="0" borderId="45" xfId="4" applyNumberFormat="1" applyFont="1" applyFill="1" applyBorder="1" applyAlignment="1" applyProtection="1">
      <alignment horizontal="justify" vertical="center" wrapText="1"/>
    </xf>
    <xf numFmtId="167" fontId="13" fillId="0" borderId="46" xfId="4" applyNumberFormat="1" applyFont="1" applyFill="1" applyBorder="1" applyAlignment="1" applyProtection="1">
      <alignment horizontal="justify" vertical="center" wrapText="1"/>
    </xf>
    <xf numFmtId="170" fontId="10" fillId="5" borderId="29" xfId="4" applyNumberFormat="1" applyFont="1" applyFill="1" applyBorder="1" applyAlignment="1" applyProtection="1">
      <alignment horizontal="right" vertical="center"/>
    </xf>
    <xf numFmtId="170" fontId="10" fillId="5" borderId="30" xfId="4" applyNumberFormat="1" applyFont="1" applyFill="1" applyBorder="1" applyAlignment="1" applyProtection="1">
      <alignment horizontal="right" vertical="center"/>
    </xf>
    <xf numFmtId="170" fontId="7" fillId="0" borderId="28" xfId="4" applyNumberFormat="1" applyFont="1" applyBorder="1" applyAlignment="1">
      <alignment vertical="center"/>
    </xf>
    <xf numFmtId="167" fontId="13" fillId="0" borderId="32" xfId="4" applyNumberFormat="1" applyFont="1" applyBorder="1" applyAlignment="1">
      <alignment vertical="center"/>
    </xf>
    <xf numFmtId="170" fontId="10" fillId="2" borderId="40" xfId="4" applyNumberFormat="1" applyFont="1" applyFill="1" applyBorder="1" applyAlignment="1">
      <alignment vertical="center"/>
    </xf>
    <xf numFmtId="167" fontId="15" fillId="2" borderId="42" xfId="4" applyNumberFormat="1" applyFont="1" applyFill="1" applyBorder="1" applyAlignment="1">
      <alignment vertical="center"/>
    </xf>
    <xf numFmtId="1" fontId="7" fillId="0" borderId="0" xfId="4" applyNumberFormat="1" applyFont="1" applyAlignment="1">
      <alignment vertical="center"/>
    </xf>
    <xf numFmtId="0" fontId="13" fillId="0" borderId="0" xfId="4" applyFont="1" applyBorder="1" applyAlignment="1">
      <alignment vertical="center"/>
    </xf>
    <xf numFmtId="10" fontId="13" fillId="0" borderId="0" xfId="4" applyNumberFormat="1" applyFont="1" applyBorder="1" applyAlignment="1">
      <alignment vertical="center"/>
    </xf>
    <xf numFmtId="1" fontId="7" fillId="0" borderId="0" xfId="4" applyNumberFormat="1" applyFont="1"/>
    <xf numFmtId="170" fontId="7" fillId="0" borderId="54" xfId="4" applyNumberFormat="1" applyFont="1" applyFill="1" applyBorder="1" applyAlignment="1" applyProtection="1">
      <alignment horizontal="right" vertical="center"/>
    </xf>
    <xf numFmtId="170" fontId="7" fillId="0" borderId="55" xfId="4" applyNumberFormat="1" applyFont="1" applyFill="1" applyBorder="1" applyAlignment="1" applyProtection="1">
      <alignment horizontal="right" vertical="center"/>
    </xf>
    <xf numFmtId="166" fontId="9" fillId="3" borderId="56" xfId="4" applyNumberFormat="1" applyFont="1" applyFill="1" applyBorder="1" applyAlignment="1">
      <alignment horizontal="center" vertical="center"/>
    </xf>
    <xf numFmtId="0" fontId="17" fillId="0" borderId="0" xfId="4" applyFont="1" applyBorder="1"/>
    <xf numFmtId="0" fontId="17" fillId="0" borderId="0" xfId="4" applyFont="1"/>
    <xf numFmtId="3" fontId="17" fillId="0" borderId="0" xfId="4" applyNumberFormat="1" applyFont="1"/>
    <xf numFmtId="3" fontId="18" fillId="0" borderId="0" xfId="4" applyNumberFormat="1" applyFont="1"/>
    <xf numFmtId="0" fontId="18" fillId="0" borderId="0" xfId="4" applyFont="1" applyBorder="1"/>
    <xf numFmtId="0" fontId="18" fillId="0" borderId="0" xfId="4" applyFont="1"/>
    <xf numFmtId="164" fontId="19" fillId="0" borderId="0" xfId="1" applyFont="1" applyBorder="1" applyAlignment="1"/>
    <xf numFmtId="164" fontId="20" fillId="0" borderId="0" xfId="2" applyNumberFormat="1" applyFont="1" applyBorder="1" applyAlignment="1"/>
    <xf numFmtId="164" fontId="21" fillId="0" borderId="1" xfId="1" applyFont="1" applyBorder="1" applyAlignment="1"/>
    <xf numFmtId="0" fontId="22" fillId="0" borderId="1" xfId="3" applyFont="1" applyBorder="1" applyAlignment="1"/>
    <xf numFmtId="0" fontId="18" fillId="0" borderId="1" xfId="4" applyFont="1" applyBorder="1"/>
    <xf numFmtId="3" fontId="18" fillId="0" borderId="1" xfId="4" applyNumberFormat="1" applyFont="1" applyBorder="1"/>
    <xf numFmtId="0" fontId="22" fillId="0" borderId="0" xfId="3" applyFont="1" applyAlignment="1">
      <alignment horizontal="left"/>
    </xf>
    <xf numFmtId="164" fontId="20" fillId="0" borderId="1" xfId="2" applyNumberFormat="1" applyFont="1" applyBorder="1" applyAlignment="1"/>
    <xf numFmtId="0" fontId="18" fillId="0" borderId="1" xfId="3" applyFont="1" applyBorder="1" applyAlignment="1"/>
    <xf numFmtId="0" fontId="23" fillId="0" borderId="0" xfId="4" applyFont="1" applyBorder="1" applyAlignment="1" applyProtection="1">
      <alignment horizontal="left"/>
    </xf>
    <xf numFmtId="0" fontId="17" fillId="0" borderId="0" xfId="4" applyFont="1" applyBorder="1" applyAlignment="1" applyProtection="1">
      <alignment horizontal="center"/>
    </xf>
    <xf numFmtId="0" fontId="18" fillId="0" borderId="0" xfId="4" applyFont="1" applyBorder="1" applyAlignment="1">
      <alignment horizontal="left"/>
    </xf>
    <xf numFmtId="0" fontId="18" fillId="0" borderId="0" xfId="4" applyFont="1" applyBorder="1" applyAlignment="1">
      <alignment horizontal="centerContinuous"/>
    </xf>
    <xf numFmtId="3" fontId="18" fillId="0" borderId="0" xfId="4" applyNumberFormat="1" applyFont="1" applyBorder="1" applyAlignment="1">
      <alignment horizontal="centerContinuous"/>
    </xf>
    <xf numFmtId="4" fontId="18" fillId="0" borderId="0" xfId="4" applyNumberFormat="1" applyFont="1"/>
    <xf numFmtId="0" fontId="18" fillId="0" borderId="0" xfId="4" applyFont="1" applyBorder="1" applyAlignment="1">
      <alignment horizontal="center"/>
    </xf>
    <xf numFmtId="3" fontId="17" fillId="2" borderId="4" xfId="4" applyNumberFormat="1" applyFont="1" applyFill="1" applyBorder="1" applyAlignment="1" applyProtection="1">
      <alignment horizontal="center" vertical="center" wrapText="1"/>
    </xf>
    <xf numFmtId="3" fontId="17" fillId="2" borderId="5" xfId="4" applyNumberFormat="1" applyFont="1" applyFill="1" applyBorder="1" applyAlignment="1" applyProtection="1">
      <alignment horizontal="center" vertical="center" wrapText="1"/>
    </xf>
    <xf numFmtId="3" fontId="17" fillId="2" borderId="3" xfId="4" applyNumberFormat="1" applyFont="1" applyFill="1" applyBorder="1" applyAlignment="1" applyProtection="1">
      <alignment horizontal="center" vertical="center" wrapText="1"/>
    </xf>
    <xf numFmtId="3" fontId="17" fillId="2" borderId="6" xfId="4" applyNumberFormat="1" applyFont="1" applyFill="1" applyBorder="1" applyAlignment="1" applyProtection="1">
      <alignment horizontal="center" vertical="center" wrapText="1"/>
    </xf>
    <xf numFmtId="3" fontId="17" fillId="2" borderId="48" xfId="4" applyNumberFormat="1" applyFont="1" applyFill="1" applyBorder="1" applyAlignment="1" applyProtection="1">
      <alignment horizontal="center" vertical="center" wrapText="1"/>
    </xf>
    <xf numFmtId="3" fontId="17" fillId="2" borderId="8" xfId="4" applyNumberFormat="1" applyFont="1" applyFill="1" applyBorder="1" applyAlignment="1" applyProtection="1">
      <alignment horizontal="center" vertical="center" wrapText="1"/>
    </xf>
    <xf numFmtId="3" fontId="17" fillId="2" borderId="7" xfId="4" applyNumberFormat="1" applyFont="1" applyFill="1" applyBorder="1" applyAlignment="1" applyProtection="1">
      <alignment horizontal="center" vertical="center" wrapText="1"/>
    </xf>
    <xf numFmtId="3" fontId="17" fillId="2" borderId="10" xfId="4" applyNumberFormat="1" applyFont="1" applyFill="1" applyBorder="1" applyAlignment="1" applyProtection="1">
      <alignment horizontal="center" vertical="center" wrapText="1"/>
    </xf>
    <xf numFmtId="3" fontId="17" fillId="2" borderId="49" xfId="4" applyNumberFormat="1" applyFont="1" applyFill="1" applyBorder="1" applyAlignment="1" applyProtection="1">
      <alignment horizontal="center" vertical="center" wrapText="1"/>
    </xf>
    <xf numFmtId="166" fontId="17" fillId="3" borderId="11" xfId="4" applyNumberFormat="1" applyFont="1" applyFill="1" applyBorder="1" applyAlignment="1">
      <alignment horizontal="center" vertical="center"/>
    </xf>
    <xf numFmtId="0" fontId="17" fillId="3" borderId="12" xfId="4" applyFont="1" applyFill="1" applyBorder="1" applyAlignment="1">
      <alignment horizontal="center" vertical="center"/>
    </xf>
    <xf numFmtId="0" fontId="17" fillId="3" borderId="12" xfId="4" applyFont="1" applyFill="1" applyBorder="1" applyAlignment="1">
      <alignment vertical="center"/>
    </xf>
    <xf numFmtId="3" fontId="18" fillId="3" borderId="12" xfId="4" applyNumberFormat="1" applyFont="1" applyFill="1" applyBorder="1" applyAlignment="1" applyProtection="1">
      <alignment horizontal="center" vertical="center"/>
    </xf>
    <xf numFmtId="3" fontId="18" fillId="3" borderId="13" xfId="4" applyNumberFormat="1" applyFont="1" applyFill="1" applyBorder="1" applyAlignment="1" applyProtection="1">
      <alignment horizontal="center" vertical="center"/>
    </xf>
    <xf numFmtId="0" fontId="18" fillId="0" borderId="0" xfId="4" applyFont="1" applyBorder="1" applyAlignment="1">
      <alignment horizontal="center" vertical="center"/>
    </xf>
    <xf numFmtId="0" fontId="17" fillId="0" borderId="14" xfId="4" applyFont="1" applyFill="1" applyBorder="1" applyAlignment="1">
      <alignment horizontal="center" vertical="center" textRotation="90" wrapText="1"/>
    </xf>
    <xf numFmtId="0" fontId="17" fillId="0" borderId="15" xfId="4" applyFont="1" applyFill="1" applyBorder="1" applyAlignment="1">
      <alignment horizontal="center" vertical="center" wrapText="1"/>
    </xf>
    <xf numFmtId="0" fontId="17" fillId="0" borderId="15" xfId="4" applyFont="1" applyFill="1" applyBorder="1" applyAlignment="1" applyProtection="1">
      <alignment horizontal="center" vertical="center" wrapText="1"/>
    </xf>
    <xf numFmtId="41" fontId="17" fillId="0" borderId="15" xfId="4" applyNumberFormat="1" applyFont="1" applyFill="1" applyBorder="1" applyAlignment="1" applyProtection="1">
      <alignment horizontal="center" vertical="center" textRotation="90" wrapText="1"/>
    </xf>
    <xf numFmtId="41" fontId="17" fillId="0" borderId="15" xfId="4" applyNumberFormat="1" applyFont="1" applyFill="1" applyBorder="1" applyAlignment="1" applyProtection="1">
      <alignment horizontal="center" vertical="center" wrapText="1"/>
    </xf>
    <xf numFmtId="44" fontId="17" fillId="0" borderId="15" xfId="4" applyNumberFormat="1" applyFont="1" applyFill="1" applyBorder="1" applyAlignment="1" applyProtection="1">
      <alignment horizontal="center" vertical="center" wrapText="1"/>
    </xf>
    <xf numFmtId="167" fontId="17" fillId="0" borderId="16" xfId="4" applyNumberFormat="1" applyFont="1" applyFill="1" applyBorder="1" applyAlignment="1" applyProtection="1">
      <alignment horizontal="center" vertical="center" wrapText="1"/>
    </xf>
    <xf numFmtId="166" fontId="17" fillId="3" borderId="17" xfId="4" applyNumberFormat="1" applyFont="1" applyFill="1" applyBorder="1" applyAlignment="1">
      <alignment horizontal="center" vertical="center"/>
    </xf>
    <xf numFmtId="0" fontId="17" fillId="3" borderId="18" xfId="4" applyFont="1" applyFill="1" applyBorder="1" applyAlignment="1">
      <alignment horizontal="left" vertical="center"/>
    </xf>
    <xf numFmtId="0" fontId="17" fillId="3" borderId="19" xfId="4" applyFont="1" applyFill="1" applyBorder="1" applyAlignment="1">
      <alignment horizontal="left" vertical="center"/>
    </xf>
    <xf numFmtId="0" fontId="17" fillId="3" borderId="19" xfId="4" applyFont="1" applyFill="1" applyBorder="1" applyAlignment="1">
      <alignment vertical="center"/>
    </xf>
    <xf numFmtId="3" fontId="18" fillId="3" borderId="19" xfId="4" applyNumberFormat="1" applyFont="1" applyFill="1" applyBorder="1" applyAlignment="1" applyProtection="1">
      <alignment horizontal="center" vertical="center"/>
    </xf>
    <xf numFmtId="3" fontId="18" fillId="3" borderId="20" xfId="4" applyNumberFormat="1" applyFont="1" applyFill="1" applyBorder="1" applyAlignment="1" applyProtection="1">
      <alignment horizontal="center" vertical="center"/>
    </xf>
    <xf numFmtId="0" fontId="18" fillId="0" borderId="0" xfId="4" applyFont="1" applyBorder="1" applyAlignment="1">
      <alignment vertical="center"/>
    </xf>
    <xf numFmtId="171" fontId="17" fillId="0" borderId="21" xfId="4" applyNumberFormat="1" applyFont="1" applyFill="1" applyBorder="1" applyAlignment="1">
      <alignment horizontal="center" vertical="center"/>
    </xf>
    <xf numFmtId="171" fontId="24" fillId="0" borderId="22" xfId="0" applyNumberFormat="1" applyFont="1" applyBorder="1" applyAlignment="1">
      <alignment horizontal="left" vertical="center" wrapText="1"/>
    </xf>
    <xf numFmtId="9" fontId="18" fillId="0" borderId="22" xfId="7" applyFont="1" applyFill="1" applyBorder="1" applyAlignment="1">
      <alignment horizontal="right" vertical="center"/>
    </xf>
    <xf numFmtId="43" fontId="18" fillId="0" borderId="22" xfId="4" applyNumberFormat="1" applyFont="1" applyFill="1" applyBorder="1" applyAlignment="1">
      <alignment horizontal="center" vertical="center"/>
    </xf>
    <xf numFmtId="43" fontId="18" fillId="0" borderId="22" xfId="4" applyNumberFormat="1" applyFont="1" applyFill="1" applyBorder="1" applyAlignment="1">
      <alignment vertical="center"/>
    </xf>
    <xf numFmtId="43" fontId="18" fillId="0" borderId="22" xfId="4" applyNumberFormat="1" applyFont="1" applyFill="1" applyBorder="1" applyAlignment="1" applyProtection="1">
      <alignment horizontal="right" vertical="center"/>
    </xf>
    <xf numFmtId="43" fontId="18" fillId="0" borderId="26" xfId="4" applyNumberFormat="1" applyFont="1" applyFill="1" applyBorder="1" applyAlignment="1" applyProtection="1">
      <alignment horizontal="right" vertical="center"/>
    </xf>
    <xf numFmtId="43" fontId="18" fillId="0" borderId="21" xfId="4" applyNumberFormat="1" applyFont="1" applyFill="1" applyBorder="1" applyAlignment="1" applyProtection="1">
      <alignment horizontal="right" vertical="center"/>
    </xf>
    <xf numFmtId="43" fontId="18" fillId="0" borderId="52" xfId="4" applyNumberFormat="1" applyFont="1" applyFill="1" applyBorder="1" applyAlignment="1" applyProtection="1">
      <alignment horizontal="right" vertical="center"/>
    </xf>
    <xf numFmtId="43" fontId="18" fillId="0" borderId="43" xfId="4" applyNumberFormat="1" applyFont="1" applyFill="1" applyBorder="1" applyAlignment="1" applyProtection="1">
      <alignment horizontal="right" vertical="center"/>
    </xf>
    <xf numFmtId="9" fontId="18" fillId="0" borderId="45" xfId="7" applyFont="1" applyFill="1" applyBorder="1" applyAlignment="1" applyProtection="1">
      <alignment horizontal="right" vertical="center"/>
    </xf>
    <xf numFmtId="171" fontId="17" fillId="0" borderId="24" xfId="4" applyNumberFormat="1" applyFont="1" applyFill="1" applyBorder="1" applyAlignment="1">
      <alignment horizontal="center" vertical="center"/>
    </xf>
    <xf numFmtId="171" fontId="24" fillId="0" borderId="25" xfId="0" applyNumberFormat="1" applyFont="1" applyBorder="1" applyAlignment="1">
      <alignment horizontal="left" vertical="center" wrapText="1"/>
    </xf>
    <xf numFmtId="9" fontId="18" fillId="0" borderId="25" xfId="7" applyFont="1" applyFill="1" applyBorder="1" applyAlignment="1">
      <alignment horizontal="right" vertical="center"/>
    </xf>
    <xf numFmtId="43" fontId="18" fillId="0" borderId="25" xfId="4" applyNumberFormat="1" applyFont="1" applyFill="1" applyBorder="1" applyAlignment="1">
      <alignment horizontal="center" vertical="center"/>
    </xf>
    <xf numFmtId="43" fontId="18" fillId="0" borderId="25" xfId="4" applyNumberFormat="1" applyFont="1" applyFill="1" applyBorder="1" applyAlignment="1">
      <alignment vertical="center"/>
    </xf>
    <xf numFmtId="43" fontId="18" fillId="0" borderId="25" xfId="4" applyNumberFormat="1" applyFont="1" applyFill="1" applyBorder="1" applyAlignment="1" applyProtection="1">
      <alignment horizontal="right" vertical="center"/>
    </xf>
    <xf numFmtId="43" fontId="18" fillId="0" borderId="24" xfId="4" applyNumberFormat="1" applyFont="1" applyFill="1" applyBorder="1" applyAlignment="1" applyProtection="1">
      <alignment horizontal="right" vertical="center"/>
    </xf>
    <xf numFmtId="43" fontId="18" fillId="0" borderId="53" xfId="4" applyNumberFormat="1" applyFont="1" applyFill="1" applyBorder="1" applyAlignment="1" applyProtection="1">
      <alignment horizontal="right" vertical="center"/>
    </xf>
    <xf numFmtId="43" fontId="18" fillId="0" borderId="44" xfId="4" applyNumberFormat="1" applyFont="1" applyFill="1" applyBorder="1" applyAlignment="1" applyProtection="1">
      <alignment horizontal="right" vertical="center"/>
    </xf>
    <xf numFmtId="9" fontId="18" fillId="0" borderId="46" xfId="7" applyFont="1" applyFill="1" applyBorder="1" applyAlignment="1" applyProtection="1">
      <alignment horizontal="right" vertical="center"/>
    </xf>
    <xf numFmtId="168" fontId="18" fillId="0" borderId="0" xfId="4" applyNumberFormat="1" applyFont="1" applyBorder="1" applyAlignment="1">
      <alignment vertical="center"/>
    </xf>
    <xf numFmtId="171" fontId="18" fillId="0" borderId="25" xfId="5" applyNumberFormat="1" applyFont="1" applyFill="1" applyBorder="1" applyAlignment="1">
      <alignment vertical="center"/>
    </xf>
    <xf numFmtId="43" fontId="18" fillId="0" borderId="25" xfId="5" applyNumberFormat="1" applyFont="1" applyFill="1" applyBorder="1" applyAlignment="1">
      <alignment horizontal="right" vertical="center"/>
    </xf>
    <xf numFmtId="0" fontId="25" fillId="0" borderId="0" xfId="4" applyFont="1" applyBorder="1"/>
    <xf numFmtId="43" fontId="25" fillId="4" borderId="28" xfId="4" applyNumberFormat="1" applyFont="1" applyFill="1" applyBorder="1" applyAlignment="1">
      <alignment horizontal="right" vertical="center"/>
    </xf>
    <xf numFmtId="43" fontId="25" fillId="4" borderId="28" xfId="4" applyNumberFormat="1" applyFont="1" applyFill="1" applyBorder="1" applyAlignment="1">
      <alignment horizontal="center" vertical="center"/>
    </xf>
    <xf numFmtId="43" fontId="25" fillId="4" borderId="28" xfId="4" applyNumberFormat="1" applyFont="1" applyFill="1" applyBorder="1" applyAlignment="1">
      <alignment vertical="center"/>
    </xf>
    <xf numFmtId="43" fontId="25" fillId="4" borderId="29" xfId="4" applyNumberFormat="1" applyFont="1" applyFill="1" applyBorder="1" applyAlignment="1" applyProtection="1">
      <alignment horizontal="right" vertical="center"/>
    </xf>
    <xf numFmtId="43" fontId="25" fillId="4" borderId="30" xfId="4" applyNumberFormat="1" applyFont="1" applyFill="1" applyBorder="1" applyAlignment="1" applyProtection="1">
      <alignment horizontal="right" vertical="center"/>
    </xf>
    <xf numFmtId="43" fontId="25" fillId="4" borderId="31" xfId="4" applyNumberFormat="1" applyFont="1" applyFill="1" applyBorder="1" applyAlignment="1" applyProtection="1">
      <alignment horizontal="right" vertical="center"/>
    </xf>
    <xf numFmtId="43" fontId="25" fillId="4" borderId="27" xfId="4" applyNumberFormat="1" applyFont="1" applyFill="1" applyBorder="1" applyAlignment="1" applyProtection="1">
      <alignment horizontal="right" vertical="center"/>
    </xf>
    <xf numFmtId="9" fontId="25" fillId="4" borderId="47" xfId="7" applyFont="1" applyFill="1" applyBorder="1" applyAlignment="1" applyProtection="1">
      <alignment horizontal="right" vertical="center"/>
    </xf>
    <xf numFmtId="0" fontId="25" fillId="0" borderId="0" xfId="4" applyFont="1" applyBorder="1" applyAlignment="1">
      <alignment vertical="center"/>
    </xf>
    <xf numFmtId="171" fontId="25" fillId="0" borderId="28" xfId="4" applyNumberFormat="1" applyFont="1" applyFill="1" applyBorder="1" applyAlignment="1">
      <alignment horizontal="right" vertical="center"/>
    </xf>
    <xf numFmtId="43" fontId="25" fillId="0" borderId="28" xfId="4" applyNumberFormat="1" applyFont="1" applyFill="1" applyBorder="1" applyAlignment="1">
      <alignment horizontal="right" vertical="center"/>
    </xf>
    <xf numFmtId="43" fontId="25" fillId="0" borderId="28" xfId="4" applyNumberFormat="1" applyFont="1" applyFill="1" applyBorder="1" applyAlignment="1">
      <alignment horizontal="center" vertical="center"/>
    </xf>
    <xf numFmtId="43" fontId="25" fillId="0" borderId="28" xfId="4" applyNumberFormat="1" applyFont="1" applyFill="1" applyBorder="1" applyAlignment="1">
      <alignment vertical="center"/>
    </xf>
    <xf numFmtId="43" fontId="25" fillId="0" borderId="28" xfId="4" applyNumberFormat="1" applyFont="1" applyFill="1" applyBorder="1" applyAlignment="1" applyProtection="1">
      <alignment horizontal="right" vertical="center"/>
    </xf>
    <xf numFmtId="43" fontId="25" fillId="0" borderId="32" xfId="4" applyNumberFormat="1" applyFont="1" applyFill="1" applyBorder="1" applyAlignment="1" applyProtection="1">
      <alignment horizontal="right" vertical="center"/>
    </xf>
    <xf numFmtId="171" fontId="17" fillId="3" borderId="17" xfId="4" applyNumberFormat="1" applyFont="1" applyFill="1" applyBorder="1" applyAlignment="1">
      <alignment horizontal="center" vertical="center"/>
    </xf>
    <xf numFmtId="171" fontId="17" fillId="3" borderId="35" xfId="4" applyNumberFormat="1" applyFont="1" applyFill="1" applyBorder="1" applyAlignment="1">
      <alignment horizontal="center" vertical="center"/>
    </xf>
    <xf numFmtId="43" fontId="17" fillId="3" borderId="12" xfId="4" applyNumberFormat="1" applyFont="1" applyFill="1" applyBorder="1" applyAlignment="1">
      <alignment horizontal="right" vertical="center"/>
    </xf>
    <xf numFmtId="43" fontId="17" fillId="3" borderId="12" xfId="4" applyNumberFormat="1" applyFont="1" applyFill="1" applyBorder="1" applyAlignment="1">
      <alignment vertical="center"/>
    </xf>
    <xf numFmtId="43" fontId="18" fillId="3" borderId="12" xfId="4" applyNumberFormat="1" applyFont="1" applyFill="1" applyBorder="1" applyAlignment="1" applyProtection="1">
      <alignment horizontal="center" vertical="center"/>
    </xf>
    <xf numFmtId="43" fontId="18" fillId="3" borderId="13" xfId="4" applyNumberFormat="1" applyFont="1" applyFill="1" applyBorder="1" applyAlignment="1" applyProtection="1">
      <alignment horizontal="center" vertical="center"/>
    </xf>
    <xf numFmtId="171" fontId="18" fillId="0" borderId="22" xfId="5" applyNumberFormat="1" applyFont="1" applyFill="1" applyBorder="1" applyAlignment="1">
      <alignment vertical="center" wrapText="1"/>
    </xf>
    <xf numFmtId="43" fontId="18" fillId="0" borderId="22" xfId="5" applyNumberFormat="1" applyFont="1" applyFill="1" applyBorder="1" applyAlignment="1">
      <alignment horizontal="right" vertical="center"/>
    </xf>
    <xf numFmtId="43" fontId="18" fillId="0" borderId="23" xfId="4" applyNumberFormat="1" applyFont="1" applyFill="1" applyBorder="1" applyAlignment="1" applyProtection="1">
      <alignment horizontal="right" vertical="center"/>
    </xf>
    <xf numFmtId="171" fontId="18" fillId="0" borderId="25" xfId="5" applyNumberFormat="1" applyFont="1" applyFill="1" applyBorder="1" applyAlignment="1">
      <alignment vertical="center" wrapText="1"/>
    </xf>
    <xf numFmtId="9" fontId="18" fillId="0" borderId="57" xfId="7" applyFont="1" applyFill="1" applyBorder="1" applyAlignment="1" applyProtection="1">
      <alignment horizontal="right" vertical="center"/>
    </xf>
    <xf numFmtId="171" fontId="18" fillId="0" borderId="22" xfId="5" applyNumberFormat="1" applyFont="1" applyFill="1" applyBorder="1" applyAlignment="1">
      <alignment vertical="center"/>
    </xf>
    <xf numFmtId="171" fontId="17" fillId="0" borderId="33" xfId="4" applyNumberFormat="1" applyFont="1" applyFill="1" applyBorder="1" applyAlignment="1">
      <alignment horizontal="center" vertical="center"/>
    </xf>
    <xf numFmtId="43" fontId="25" fillId="5" borderId="28" xfId="4" applyNumberFormat="1" applyFont="1" applyFill="1" applyBorder="1" applyAlignment="1" applyProtection="1">
      <alignment horizontal="right" vertical="center"/>
    </xf>
    <xf numFmtId="43" fontId="25" fillId="5" borderId="29" xfId="4" applyNumberFormat="1" applyFont="1" applyFill="1" applyBorder="1" applyAlignment="1" applyProtection="1">
      <alignment horizontal="right" vertical="center"/>
    </xf>
    <xf numFmtId="43" fontId="25" fillId="5" borderId="30" xfId="4" applyNumberFormat="1" applyFont="1" applyFill="1" applyBorder="1" applyAlignment="1" applyProtection="1">
      <alignment horizontal="right" vertical="center"/>
    </xf>
    <xf numFmtId="43" fontId="25" fillId="5" borderId="31" xfId="4" applyNumberFormat="1" applyFont="1" applyFill="1" applyBorder="1" applyAlignment="1" applyProtection="1">
      <alignment horizontal="right" vertical="center"/>
    </xf>
    <xf numFmtId="43" fontId="25" fillId="5" borderId="27" xfId="4" applyNumberFormat="1" applyFont="1" applyFill="1" applyBorder="1" applyAlignment="1" applyProtection="1">
      <alignment horizontal="right" vertical="center"/>
    </xf>
    <xf numFmtId="9" fontId="25" fillId="5" borderId="47" xfId="4" applyNumberFormat="1" applyFont="1" applyFill="1" applyBorder="1" applyAlignment="1" applyProtection="1">
      <alignment horizontal="right" vertical="center"/>
    </xf>
    <xf numFmtId="44" fontId="18" fillId="0" borderId="0" xfId="4" applyNumberFormat="1" applyFont="1" applyBorder="1" applyAlignment="1">
      <alignment vertical="center"/>
    </xf>
    <xf numFmtId="43" fontId="25" fillId="5" borderId="47" xfId="4" applyNumberFormat="1" applyFont="1" applyFill="1" applyBorder="1" applyAlignment="1" applyProtection="1">
      <alignment horizontal="right" vertical="center"/>
    </xf>
    <xf numFmtId="166" fontId="17" fillId="0" borderId="36" xfId="4" applyNumberFormat="1" applyFont="1" applyFill="1" applyBorder="1" applyAlignment="1">
      <alignment horizontal="center" vertical="center"/>
    </xf>
    <xf numFmtId="0" fontId="26" fillId="0" borderId="34" xfId="4" applyFont="1" applyFill="1" applyBorder="1" applyAlignment="1">
      <alignment horizontal="right" vertical="center"/>
    </xf>
    <xf numFmtId="9" fontId="26" fillId="0" borderId="34" xfId="4" applyNumberFormat="1" applyFont="1" applyFill="1" applyBorder="1" applyAlignment="1">
      <alignment horizontal="right" vertical="center"/>
    </xf>
    <xf numFmtId="43" fontId="18" fillId="0" borderId="34" xfId="4" applyNumberFormat="1" applyFont="1" applyBorder="1" applyAlignment="1">
      <alignment horizontal="left" vertical="center"/>
    </xf>
    <xf numFmtId="43" fontId="18" fillId="0" borderId="28" xfId="4" applyNumberFormat="1" applyFont="1" applyBorder="1" applyAlignment="1">
      <alignment vertical="center"/>
    </xf>
    <xf numFmtId="44" fontId="18" fillId="0" borderId="28" xfId="4" applyNumberFormat="1" applyFont="1" applyBorder="1" applyAlignment="1">
      <alignment vertical="center"/>
    </xf>
    <xf numFmtId="167" fontId="18" fillId="0" borderId="32" xfId="4" applyNumberFormat="1" applyFont="1" applyBorder="1" applyAlignment="1">
      <alignment vertical="center"/>
    </xf>
    <xf numFmtId="9" fontId="25" fillId="2" borderId="38" xfId="4" applyNumberFormat="1" applyFont="1" applyFill="1" applyBorder="1" applyAlignment="1">
      <alignment horizontal="right" vertical="center"/>
    </xf>
    <xf numFmtId="0" fontId="25" fillId="2" borderId="38" xfId="4" applyFont="1" applyFill="1" applyBorder="1" applyAlignment="1">
      <alignment horizontal="right" vertical="center"/>
    </xf>
    <xf numFmtId="0" fontId="25" fillId="2" borderId="38" xfId="4" applyFont="1" applyFill="1" applyBorder="1" applyAlignment="1">
      <alignment vertical="center"/>
    </xf>
    <xf numFmtId="43" fontId="25" fillId="2" borderId="39" xfId="4" applyNumberFormat="1" applyFont="1" applyFill="1" applyBorder="1" applyAlignment="1">
      <alignment vertical="center"/>
    </xf>
    <xf numFmtId="43" fontId="25" fillId="2" borderId="40" xfId="4" applyNumberFormat="1" applyFont="1" applyFill="1" applyBorder="1" applyAlignment="1">
      <alignment vertical="center"/>
    </xf>
    <xf numFmtId="44" fontId="25" fillId="2" borderId="41" xfId="4" applyNumberFormat="1" applyFont="1" applyFill="1" applyBorder="1" applyAlignment="1">
      <alignment vertical="center"/>
    </xf>
    <xf numFmtId="44" fontId="25" fillId="2" borderId="42" xfId="4" applyNumberFormat="1" applyFont="1" applyFill="1" applyBorder="1" applyAlignment="1">
      <alignment vertical="center"/>
    </xf>
    <xf numFmtId="167" fontId="25" fillId="2" borderId="42" xfId="4" applyNumberFormat="1" applyFont="1" applyFill="1" applyBorder="1" applyAlignment="1">
      <alignment vertical="center"/>
    </xf>
    <xf numFmtId="0" fontId="18" fillId="0" borderId="0" xfId="4" applyFont="1" applyAlignment="1">
      <alignment vertical="center"/>
    </xf>
    <xf numFmtId="3" fontId="18" fillId="0" borderId="0" xfId="4" applyNumberFormat="1" applyFont="1" applyAlignment="1">
      <alignment vertical="center"/>
    </xf>
    <xf numFmtId="0" fontId="18" fillId="0" borderId="0" xfId="6" applyFont="1" applyAlignment="1">
      <alignment vertical="center"/>
    </xf>
    <xf numFmtId="4" fontId="18" fillId="0" borderId="0" xfId="4" applyNumberFormat="1" applyFont="1" applyAlignment="1">
      <alignment vertical="center"/>
    </xf>
    <xf numFmtId="10" fontId="18" fillId="0" borderId="0" xfId="4" applyNumberFormat="1" applyFont="1" applyBorder="1" applyAlignment="1">
      <alignment vertical="center"/>
    </xf>
    <xf numFmtId="10" fontId="18" fillId="0" borderId="0" xfId="4" applyNumberFormat="1" applyFont="1" applyAlignment="1">
      <alignment vertical="center"/>
    </xf>
    <xf numFmtId="0" fontId="27" fillId="0" borderId="0" xfId="4" applyFont="1"/>
    <xf numFmtId="170" fontId="7" fillId="0" borderId="58" xfId="4" applyNumberFormat="1" applyFont="1" applyFill="1" applyBorder="1" applyAlignment="1" applyProtection="1">
      <alignment horizontal="right" vertical="center"/>
    </xf>
    <xf numFmtId="0" fontId="25" fillId="2" borderId="37" xfId="4" applyFont="1" applyFill="1" applyBorder="1" applyAlignment="1">
      <alignment horizontal="right" vertical="center"/>
    </xf>
    <xf numFmtId="0" fontId="25" fillId="2" borderId="38" xfId="4" applyFont="1" applyFill="1" applyBorder="1" applyAlignment="1">
      <alignment horizontal="right" vertical="center"/>
    </xf>
    <xf numFmtId="171" fontId="25" fillId="4" borderId="27" xfId="4" applyNumberFormat="1" applyFont="1" applyFill="1" applyBorder="1" applyAlignment="1">
      <alignment horizontal="right" vertical="center"/>
    </xf>
    <xf numFmtId="171" fontId="25" fillId="4" borderId="28" xfId="4" applyNumberFormat="1" applyFont="1" applyFill="1" applyBorder="1" applyAlignment="1">
      <alignment horizontal="right" vertical="center"/>
    </xf>
    <xf numFmtId="43" fontId="25" fillId="4" borderId="27" xfId="4" applyNumberFormat="1" applyFont="1" applyFill="1" applyBorder="1" applyAlignment="1">
      <alignment horizontal="right" vertical="center"/>
    </xf>
    <xf numFmtId="43" fontId="25" fillId="4" borderId="28" xfId="4" applyNumberFormat="1" applyFont="1" applyFill="1" applyBorder="1" applyAlignment="1">
      <alignment horizontal="right" vertical="center"/>
    </xf>
    <xf numFmtId="0" fontId="17" fillId="2" borderId="3" xfId="4" applyFont="1" applyFill="1" applyBorder="1" applyAlignment="1">
      <alignment horizontal="center" vertical="center" textRotation="90" wrapText="1"/>
    </xf>
    <xf numFmtId="0" fontId="17" fillId="2" borderId="7" xfId="4" applyFont="1" applyFill="1" applyBorder="1" applyAlignment="1">
      <alignment horizontal="center" vertical="center" textRotation="90" wrapText="1"/>
    </xf>
    <xf numFmtId="0" fontId="17" fillId="2" borderId="4" xfId="4" applyFont="1" applyFill="1" applyBorder="1" applyAlignment="1">
      <alignment horizontal="center" vertical="center" wrapText="1"/>
    </xf>
    <xf numFmtId="0" fontId="17" fillId="2" borderId="8" xfId="4" applyFont="1" applyFill="1" applyBorder="1" applyAlignment="1">
      <alignment horizontal="center" vertical="center" wrapText="1"/>
    </xf>
    <xf numFmtId="0" fontId="17" fillId="2" borderId="4" xfId="4" applyFont="1" applyFill="1" applyBorder="1" applyAlignment="1" applyProtection="1">
      <alignment horizontal="center" vertical="center" textRotation="90" wrapText="1"/>
    </xf>
    <xf numFmtId="0" fontId="17" fillId="2" borderId="8" xfId="4" applyFont="1" applyFill="1" applyBorder="1" applyAlignment="1" applyProtection="1">
      <alignment horizontal="center" vertical="center" textRotation="90" wrapText="1"/>
    </xf>
    <xf numFmtId="0" fontId="17" fillId="2" borderId="4" xfId="4" applyFont="1" applyFill="1" applyBorder="1" applyAlignment="1" applyProtection="1">
      <alignment horizontal="center" vertical="center" wrapText="1"/>
    </xf>
    <xf numFmtId="0" fontId="17" fillId="2" borderId="8" xfId="4" applyFont="1" applyFill="1" applyBorder="1" applyAlignment="1" applyProtection="1">
      <alignment horizontal="center" vertical="center" wrapText="1"/>
    </xf>
    <xf numFmtId="43" fontId="25" fillId="4" borderId="32" xfId="4" applyNumberFormat="1" applyFont="1" applyFill="1" applyBorder="1" applyAlignment="1">
      <alignment horizontal="right" vertical="center"/>
    </xf>
    <xf numFmtId="0" fontId="17" fillId="2" borderId="50" xfId="4" applyFont="1" applyFill="1" applyBorder="1" applyAlignment="1" applyProtection="1">
      <alignment horizontal="center" vertical="center" textRotation="90" wrapText="1"/>
    </xf>
    <xf numFmtId="0" fontId="17" fillId="2" borderId="51" xfId="4" applyFont="1" applyFill="1" applyBorder="1" applyAlignment="1" applyProtection="1">
      <alignment horizontal="center" vertical="center" textRotation="90" wrapText="1"/>
    </xf>
    <xf numFmtId="0" fontId="14" fillId="2" borderId="5" xfId="4" applyFont="1" applyFill="1" applyBorder="1" applyAlignment="1">
      <alignment horizontal="center" vertical="center" wrapText="1"/>
    </xf>
    <xf numFmtId="0" fontId="14" fillId="2" borderId="9" xfId="4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center" vertical="center" textRotation="90" wrapText="1"/>
    </xf>
    <xf numFmtId="0" fontId="9" fillId="2" borderId="7" xfId="4" applyFont="1" applyFill="1" applyBorder="1" applyAlignment="1">
      <alignment horizontal="center" vertical="center" textRotation="90" wrapText="1"/>
    </xf>
    <xf numFmtId="0" fontId="9" fillId="2" borderId="4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10" fillId="2" borderId="37" xfId="4" applyFont="1" applyFill="1" applyBorder="1" applyAlignment="1">
      <alignment horizontal="right" vertical="center"/>
    </xf>
    <xf numFmtId="0" fontId="10" fillId="2" borderId="38" xfId="4" applyFont="1" applyFill="1" applyBorder="1" applyAlignment="1">
      <alignment horizontal="right" vertical="center"/>
    </xf>
    <xf numFmtId="0" fontId="10" fillId="4" borderId="27" xfId="4" applyFont="1" applyFill="1" applyBorder="1" applyAlignment="1">
      <alignment horizontal="right" vertical="center"/>
    </xf>
    <xf numFmtId="0" fontId="10" fillId="4" borderId="28" xfId="4" applyFont="1" applyFill="1" applyBorder="1" applyAlignment="1">
      <alignment horizontal="right" vertical="center"/>
    </xf>
    <xf numFmtId="0" fontId="10" fillId="4" borderId="36" xfId="4" applyFont="1" applyFill="1" applyBorder="1" applyAlignment="1">
      <alignment horizontal="right" vertical="center"/>
    </xf>
    <xf numFmtId="0" fontId="10" fillId="4" borderId="34" xfId="4" applyFont="1" applyFill="1" applyBorder="1" applyAlignment="1">
      <alignment horizontal="right" vertical="center"/>
    </xf>
  </cellXfs>
  <cellStyles count="8">
    <cellStyle name="Normal" xfId="0" builtinId="0"/>
    <cellStyle name="Normal_2006 cash disb" xfId="3" xr:uid="{00000000-0005-0000-0000-000001000000}"/>
    <cellStyle name="Normal_BankAccountsBalance_CY2007" xfId="6" xr:uid="{00000000-0005-0000-0000-000002000000}"/>
    <cellStyle name="Normal_BCR_Dec07" xfId="5" xr:uid="{00000000-0005-0000-0000-000003000000}"/>
    <cellStyle name="Normal_Budget2002 final" xfId="1" xr:uid="{00000000-0005-0000-0000-000004000000}"/>
    <cellStyle name="Normal_Budget2002 final 2 2" xfId="2" xr:uid="{00000000-0005-0000-0000-000005000000}"/>
    <cellStyle name="Normal_OSI_B_40016198FinalReport_Nov09Jul10" xfId="4" xr:uid="{00000000-0005-0000-0000-000006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"/>
      <sheetName val="Relations"/>
    </sheetNames>
    <sheetDataSet>
      <sheetData sheetId="0" refreshError="1"/>
      <sheetData sheetId="1" refreshError="1">
        <row r="1">
          <cell r="A1" t="str">
            <v>T0</v>
          </cell>
          <cell r="B1" t="str">
            <v>T2</v>
          </cell>
        </row>
        <row r="2">
          <cell r="A2">
            <v>8110000</v>
          </cell>
          <cell r="B2">
            <v>1050</v>
          </cell>
          <cell r="E2">
            <v>1212</v>
          </cell>
          <cell r="H2">
            <v>49999</v>
          </cell>
        </row>
        <row r="3">
          <cell r="A3">
            <v>8110002</v>
          </cell>
          <cell r="B3">
            <v>2840</v>
          </cell>
          <cell r="E3">
            <v>1291</v>
          </cell>
          <cell r="H3">
            <v>49999</v>
          </cell>
        </row>
        <row r="4">
          <cell r="A4">
            <v>8110003</v>
          </cell>
          <cell r="B4">
            <v>1550</v>
          </cell>
          <cell r="E4">
            <v>6019</v>
          </cell>
          <cell r="F4" t="str">
            <v>S1068</v>
          </cell>
          <cell r="G4">
            <v>10100</v>
          </cell>
          <cell r="H4" t="str">
            <v>Upisi T5 kod za Internacionalca</v>
          </cell>
        </row>
        <row r="5">
          <cell r="A5">
            <v>8110004</v>
          </cell>
          <cell r="B5">
            <v>2840</v>
          </cell>
          <cell r="E5">
            <v>6020</v>
          </cell>
          <cell r="H5" t="str">
            <v>Upisi T5 kod za Internacionalca</v>
          </cell>
        </row>
        <row r="6">
          <cell r="A6">
            <v>8110005</v>
          </cell>
          <cell r="B6">
            <v>1550</v>
          </cell>
          <cell r="E6">
            <v>6021</v>
          </cell>
          <cell r="H6" t="str">
            <v>Upisi T5 kod za Internacionalca</v>
          </cell>
        </row>
        <row r="7">
          <cell r="A7">
            <v>8280000</v>
          </cell>
          <cell r="B7">
            <v>1050</v>
          </cell>
          <cell r="E7">
            <v>6022</v>
          </cell>
          <cell r="H7" t="str">
            <v>Upisi T5 kod za Internacionalca</v>
          </cell>
        </row>
        <row r="8">
          <cell r="A8">
            <v>8280003</v>
          </cell>
          <cell r="B8">
            <v>1550</v>
          </cell>
          <cell r="E8">
            <v>6023</v>
          </cell>
          <cell r="H8" t="str">
            <v>Upisi T5 kod za Internacionalca</v>
          </cell>
        </row>
        <row r="9">
          <cell r="A9">
            <v>8280005</v>
          </cell>
          <cell r="B9">
            <v>1550</v>
          </cell>
          <cell r="E9">
            <v>6024</v>
          </cell>
          <cell r="H9" t="str">
            <v>Upisi T5 kod za Internacionalca</v>
          </cell>
        </row>
        <row r="10">
          <cell r="A10">
            <v>8280006</v>
          </cell>
          <cell r="B10">
            <v>1550</v>
          </cell>
          <cell r="E10">
            <v>6025</v>
          </cell>
          <cell r="H10" t="str">
            <v>Upisi T5 kod za Internacionalca</v>
          </cell>
        </row>
        <row r="11">
          <cell r="A11">
            <v>8280007</v>
          </cell>
          <cell r="B11">
            <v>1550</v>
          </cell>
          <cell r="E11">
            <v>6026</v>
          </cell>
          <cell r="H11" t="str">
            <v>Upisi T5 kod za Internacionalca</v>
          </cell>
        </row>
        <row r="12">
          <cell r="A12">
            <v>8280008</v>
          </cell>
          <cell r="B12">
            <v>1550</v>
          </cell>
          <cell r="E12">
            <v>6028</v>
          </cell>
          <cell r="H12" t="str">
            <v>Upisi T5 kod za Internacionalca</v>
          </cell>
        </row>
        <row r="13">
          <cell r="A13">
            <v>8280009</v>
          </cell>
          <cell r="B13">
            <v>1550</v>
          </cell>
          <cell r="E13">
            <v>6029</v>
          </cell>
          <cell r="H13" t="str">
            <v>Upisi T5 kod za Internacionalca</v>
          </cell>
        </row>
        <row r="14">
          <cell r="A14">
            <v>8280017</v>
          </cell>
          <cell r="B14">
            <v>1550</v>
          </cell>
          <cell r="E14">
            <v>6030</v>
          </cell>
          <cell r="H14" t="str">
            <v>Upisi T5 kod za Internacionalca</v>
          </cell>
        </row>
        <row r="15">
          <cell r="A15">
            <v>8280062</v>
          </cell>
          <cell r="B15">
            <v>1550</v>
          </cell>
        </row>
        <row r="16">
          <cell r="A16">
            <v>8280002</v>
          </cell>
          <cell r="B16">
            <v>1560</v>
          </cell>
        </row>
        <row r="17">
          <cell r="A17" t="str">
            <v>828U001</v>
          </cell>
          <cell r="B17">
            <v>1560</v>
          </cell>
        </row>
        <row r="18">
          <cell r="A18">
            <v>8280011</v>
          </cell>
          <cell r="B18">
            <v>2123</v>
          </cell>
        </row>
        <row r="19">
          <cell r="A19">
            <v>8280021</v>
          </cell>
          <cell r="B19">
            <v>2123</v>
          </cell>
        </row>
        <row r="20">
          <cell r="A20">
            <v>8280023</v>
          </cell>
          <cell r="B20">
            <v>2123</v>
          </cell>
        </row>
        <row r="21">
          <cell r="A21" t="str">
            <v>828U006</v>
          </cell>
          <cell r="B21">
            <v>2340</v>
          </cell>
        </row>
        <row r="22">
          <cell r="A22">
            <v>8280062</v>
          </cell>
          <cell r="B22">
            <v>2840</v>
          </cell>
        </row>
        <row r="23">
          <cell r="A23">
            <v>8280022</v>
          </cell>
          <cell r="B23">
            <v>5147</v>
          </cell>
        </row>
        <row r="24">
          <cell r="A24">
            <v>8280030</v>
          </cell>
          <cell r="B24">
            <v>5154</v>
          </cell>
        </row>
        <row r="25">
          <cell r="A25">
            <v>8280031</v>
          </cell>
          <cell r="B25">
            <v>5154</v>
          </cell>
        </row>
        <row r="26">
          <cell r="A26">
            <v>8280032</v>
          </cell>
          <cell r="B26">
            <v>5154</v>
          </cell>
        </row>
        <row r="27">
          <cell r="A27">
            <v>8280033</v>
          </cell>
          <cell r="B27">
            <v>5154</v>
          </cell>
        </row>
        <row r="28">
          <cell r="A28">
            <v>8280034</v>
          </cell>
          <cell r="B28">
            <v>5154</v>
          </cell>
        </row>
        <row r="29">
          <cell r="A29">
            <v>8280035</v>
          </cell>
          <cell r="B29">
            <v>5154</v>
          </cell>
        </row>
        <row r="30">
          <cell r="A30">
            <v>8280036</v>
          </cell>
          <cell r="B30">
            <v>5154</v>
          </cell>
        </row>
        <row r="31">
          <cell r="A31">
            <v>8280037</v>
          </cell>
          <cell r="B31">
            <v>5154</v>
          </cell>
        </row>
        <row r="32">
          <cell r="A32">
            <v>8280038</v>
          </cell>
          <cell r="B32">
            <v>5154</v>
          </cell>
        </row>
        <row r="33">
          <cell r="A33">
            <v>8280039</v>
          </cell>
          <cell r="B33">
            <v>5154</v>
          </cell>
        </row>
        <row r="34">
          <cell r="A34">
            <v>8280040</v>
          </cell>
          <cell r="B34">
            <v>5154</v>
          </cell>
        </row>
        <row r="35">
          <cell r="A35">
            <v>8280041</v>
          </cell>
          <cell r="B35">
            <v>5154</v>
          </cell>
        </row>
        <row r="36">
          <cell r="A36">
            <v>8280042</v>
          </cell>
          <cell r="B36">
            <v>5154</v>
          </cell>
        </row>
        <row r="37">
          <cell r="A37">
            <v>8280043</v>
          </cell>
          <cell r="B37">
            <v>5154</v>
          </cell>
        </row>
        <row r="38">
          <cell r="A38">
            <v>8280044</v>
          </cell>
          <cell r="B38">
            <v>5154</v>
          </cell>
        </row>
        <row r="39">
          <cell r="A39">
            <v>8280045</v>
          </cell>
          <cell r="B39">
            <v>5154</v>
          </cell>
        </row>
        <row r="40">
          <cell r="A40">
            <v>8280046</v>
          </cell>
          <cell r="B40">
            <v>5154</v>
          </cell>
        </row>
        <row r="41">
          <cell r="A41">
            <v>8280047</v>
          </cell>
          <cell r="B41">
            <v>5154</v>
          </cell>
        </row>
        <row r="42">
          <cell r="A42">
            <v>8280048</v>
          </cell>
          <cell r="B42">
            <v>5154</v>
          </cell>
        </row>
        <row r="43">
          <cell r="A43">
            <v>8280049</v>
          </cell>
          <cell r="B43">
            <v>5154</v>
          </cell>
        </row>
        <row r="44">
          <cell r="A44">
            <v>8280050</v>
          </cell>
          <cell r="B44">
            <v>5154</v>
          </cell>
        </row>
        <row r="45">
          <cell r="A45">
            <v>8280051</v>
          </cell>
          <cell r="B45">
            <v>5154</v>
          </cell>
        </row>
        <row r="46">
          <cell r="A46">
            <v>8280060</v>
          </cell>
          <cell r="B46">
            <v>5182</v>
          </cell>
        </row>
        <row r="47">
          <cell r="A47">
            <v>8280014</v>
          </cell>
          <cell r="B47">
            <v>5330</v>
          </cell>
        </row>
        <row r="48">
          <cell r="A48">
            <v>8280016</v>
          </cell>
          <cell r="B48">
            <v>5330</v>
          </cell>
        </row>
        <row r="49">
          <cell r="A49" t="str">
            <v>828T005</v>
          </cell>
          <cell r="B49">
            <v>5330</v>
          </cell>
        </row>
        <row r="50">
          <cell r="A50">
            <v>8280010</v>
          </cell>
          <cell r="B50">
            <v>6400</v>
          </cell>
        </row>
        <row r="51">
          <cell r="A51">
            <v>8280061</v>
          </cell>
          <cell r="B51">
            <v>6400</v>
          </cell>
        </row>
        <row r="52">
          <cell r="A52">
            <v>8280020</v>
          </cell>
          <cell r="B52">
            <v>6770</v>
          </cell>
        </row>
        <row r="53">
          <cell r="A53">
            <v>8280024</v>
          </cell>
          <cell r="B53">
            <v>6770</v>
          </cell>
        </row>
        <row r="54">
          <cell r="A54">
            <v>8280027</v>
          </cell>
          <cell r="B54">
            <v>7704</v>
          </cell>
        </row>
        <row r="55">
          <cell r="A55">
            <v>8280004</v>
          </cell>
          <cell r="B55">
            <v>1550</v>
          </cell>
        </row>
        <row r="56">
          <cell r="A56">
            <v>8280012</v>
          </cell>
          <cell r="B56">
            <v>1550</v>
          </cell>
        </row>
        <row r="57">
          <cell r="A57">
            <v>8280013</v>
          </cell>
          <cell r="B57">
            <v>1550</v>
          </cell>
        </row>
        <row r="58">
          <cell r="A58">
            <v>8280015</v>
          </cell>
          <cell r="B58">
            <v>1550</v>
          </cell>
        </row>
        <row r="59">
          <cell r="A59">
            <v>8280029</v>
          </cell>
          <cell r="B59">
            <v>1550</v>
          </cell>
        </row>
        <row r="60">
          <cell r="A60">
            <v>8280019</v>
          </cell>
          <cell r="B60">
            <v>2171</v>
          </cell>
        </row>
        <row r="61">
          <cell r="A61">
            <v>8280018</v>
          </cell>
          <cell r="B61">
            <v>2840</v>
          </cell>
        </row>
        <row r="62">
          <cell r="A62">
            <v>8280025</v>
          </cell>
          <cell r="B62">
            <v>2840</v>
          </cell>
        </row>
        <row r="63">
          <cell r="A63" t="str">
            <v>828T006</v>
          </cell>
          <cell r="B63">
            <v>6400</v>
          </cell>
        </row>
        <row r="64">
          <cell r="A64" t="str">
            <v>828U010</v>
          </cell>
          <cell r="B64">
            <v>6700</v>
          </cell>
        </row>
        <row r="65">
          <cell r="A65" t="str">
            <v>828S001</v>
          </cell>
          <cell r="B65">
            <v>8430</v>
          </cell>
        </row>
        <row r="66">
          <cell r="A66" t="str">
            <v>828S001</v>
          </cell>
          <cell r="B66">
            <v>8690</v>
          </cell>
        </row>
        <row r="67">
          <cell r="A67" t="str">
            <v>828T005</v>
          </cell>
          <cell r="B67">
            <v>8830</v>
          </cell>
        </row>
        <row r="68">
          <cell r="A68" t="str">
            <v>828U800</v>
          </cell>
          <cell r="B68">
            <v>9320</v>
          </cell>
        </row>
        <row r="69">
          <cell r="A69" t="str">
            <v>828U801</v>
          </cell>
          <cell r="B69">
            <v>9320</v>
          </cell>
        </row>
        <row r="70">
          <cell r="A70" t="str">
            <v>828U802</v>
          </cell>
          <cell r="B70">
            <v>9320</v>
          </cell>
        </row>
        <row r="71">
          <cell r="A71" t="str">
            <v>828U803</v>
          </cell>
          <cell r="B71">
            <v>9320</v>
          </cell>
        </row>
        <row r="72">
          <cell r="A72" t="str">
            <v>828U804</v>
          </cell>
          <cell r="B72">
            <v>9320</v>
          </cell>
        </row>
        <row r="73">
          <cell r="A73" t="str">
            <v>828U805</v>
          </cell>
          <cell r="B73">
            <v>9320</v>
          </cell>
        </row>
        <row r="74">
          <cell r="A74" t="str">
            <v>828U806</v>
          </cell>
          <cell r="B74">
            <v>9320</v>
          </cell>
        </row>
        <row r="75">
          <cell r="A75" t="str">
            <v>828U807</v>
          </cell>
          <cell r="B75">
            <v>9320</v>
          </cell>
        </row>
        <row r="76">
          <cell r="A76" t="str">
            <v>828U806</v>
          </cell>
          <cell r="B76">
            <v>9320</v>
          </cell>
        </row>
        <row r="77">
          <cell r="A77">
            <v>9220901</v>
          </cell>
          <cell r="B77">
            <v>1380</v>
          </cell>
        </row>
        <row r="78">
          <cell r="A78">
            <v>8280026</v>
          </cell>
          <cell r="B78">
            <v>7711</v>
          </cell>
        </row>
        <row r="79">
          <cell r="A79">
            <v>8280080</v>
          </cell>
          <cell r="B79">
            <v>5212</v>
          </cell>
        </row>
        <row r="80">
          <cell r="A80">
            <v>8280063</v>
          </cell>
          <cell r="B80">
            <v>6400</v>
          </cell>
        </row>
        <row r="81">
          <cell r="A81">
            <v>8280064</v>
          </cell>
          <cell r="B81">
            <v>6400</v>
          </cell>
        </row>
        <row r="82">
          <cell r="A82">
            <v>8280065</v>
          </cell>
          <cell r="B82">
            <v>6400</v>
          </cell>
        </row>
        <row r="83">
          <cell r="A83">
            <v>8280081</v>
          </cell>
          <cell r="B83">
            <v>5212</v>
          </cell>
        </row>
        <row r="84">
          <cell r="A84">
            <v>8280082</v>
          </cell>
          <cell r="B84">
            <v>5212</v>
          </cell>
        </row>
        <row r="85">
          <cell r="A85">
            <v>8280083</v>
          </cell>
          <cell r="B85">
            <v>5212</v>
          </cell>
        </row>
        <row r="86">
          <cell r="A86">
            <v>8280084</v>
          </cell>
          <cell r="B86">
            <v>5212</v>
          </cell>
        </row>
        <row r="87">
          <cell r="A87">
            <v>8280085</v>
          </cell>
          <cell r="B87">
            <v>5212</v>
          </cell>
        </row>
        <row r="88">
          <cell r="A88">
            <v>8280086</v>
          </cell>
          <cell r="B88">
            <v>5212</v>
          </cell>
        </row>
        <row r="89">
          <cell r="A89">
            <v>8280087</v>
          </cell>
          <cell r="B89">
            <v>5212</v>
          </cell>
        </row>
        <row r="90">
          <cell r="A90">
            <v>8280088</v>
          </cell>
          <cell r="B90">
            <v>5212</v>
          </cell>
        </row>
        <row r="91">
          <cell r="A91">
            <v>8280089</v>
          </cell>
          <cell r="B91">
            <v>5212</v>
          </cell>
        </row>
        <row r="92">
          <cell r="A92">
            <v>8280090</v>
          </cell>
          <cell r="B92">
            <v>5212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34" transitionEvaluation="1">
    <tabColor rgb="FF6699FF"/>
    <outlinePr summaryBelow="0"/>
  </sheetPr>
  <dimension ref="A1:P43"/>
  <sheetViews>
    <sheetView showGridLines="0" tabSelected="1" view="pageBreakPreview" zoomScale="78" zoomScaleNormal="78" zoomScaleSheetLayoutView="78" workbookViewId="0">
      <pane ySplit="9" topLeftCell="A34" activePane="bottomLeft" state="frozen"/>
      <selection activeCell="G78" sqref="G78"/>
      <selection pane="bottomLeft" activeCell="L41" sqref="L41"/>
    </sheetView>
  </sheetViews>
  <sheetFormatPr defaultColWidth="9.7109375" defaultRowHeight="15" outlineLevelRow="3" x14ac:dyDescent="0.25"/>
  <cols>
    <col min="1" max="1" width="1.28515625" style="72" customWidth="1"/>
    <col min="2" max="2" width="10.42578125" style="73" bestFit="1" customWidth="1"/>
    <col min="3" max="3" width="52.28515625" style="73" customWidth="1"/>
    <col min="4" max="4" width="8.7109375" style="73" bestFit="1" customWidth="1"/>
    <col min="5" max="5" width="12.5703125" style="73" bestFit="1" customWidth="1"/>
    <col min="6" max="6" width="10.28515625" style="73" customWidth="1"/>
    <col min="7" max="7" width="15" style="71" customWidth="1"/>
    <col min="8" max="8" width="17.5703125" style="71" customWidth="1"/>
    <col min="9" max="10" width="14.7109375" style="71" hidden="1" customWidth="1"/>
    <col min="11" max="11" width="14.5703125" style="71" hidden="1" customWidth="1"/>
    <col min="12" max="12" width="10.7109375" style="72" customWidth="1"/>
    <col min="13" max="13" width="1.28515625" style="72" customWidth="1"/>
    <col min="14" max="14" width="14.7109375" style="72" customWidth="1"/>
    <col min="15" max="16384" width="9.7109375" style="72"/>
  </cols>
  <sheetData>
    <row r="1" spans="1:14" ht="21" x14ac:dyDescent="0.45">
      <c r="A1" s="68"/>
      <c r="B1" s="69"/>
      <c r="C1" s="69"/>
      <c r="D1" s="69"/>
      <c r="E1" s="69"/>
      <c r="F1" s="69"/>
      <c r="G1" s="70"/>
      <c r="H1" s="70" t="s">
        <v>25</v>
      </c>
    </row>
    <row r="3" spans="1:14" ht="21" x14ac:dyDescent="0.45">
      <c r="C3" s="201" t="s">
        <v>39</v>
      </c>
    </row>
    <row r="4" spans="1:14" ht="18" customHeight="1" x14ac:dyDescent="0.45">
      <c r="B4" s="74"/>
      <c r="C4" s="75" t="s">
        <v>36</v>
      </c>
      <c r="D4" s="76"/>
      <c r="E4" s="77"/>
      <c r="F4" s="77"/>
      <c r="G4" s="78"/>
      <c r="H4" s="78"/>
      <c r="I4" s="78"/>
      <c r="J4" s="78"/>
      <c r="K4" s="79"/>
    </row>
    <row r="5" spans="1:14" ht="18" customHeight="1" x14ac:dyDescent="0.45">
      <c r="B5" s="74"/>
      <c r="C5" s="75" t="s">
        <v>5</v>
      </c>
      <c r="D5" s="76"/>
      <c r="E5" s="77"/>
      <c r="F5" s="77"/>
      <c r="G5" s="78"/>
      <c r="H5" s="78"/>
      <c r="I5" s="78"/>
      <c r="J5" s="78"/>
      <c r="K5" s="79"/>
    </row>
    <row r="6" spans="1:14" ht="18" customHeight="1" x14ac:dyDescent="0.35">
      <c r="B6" s="80"/>
      <c r="C6" s="75" t="s">
        <v>6</v>
      </c>
      <c r="D6" s="81"/>
      <c r="E6" s="78"/>
      <c r="F6" s="82"/>
      <c r="G6" s="78"/>
      <c r="H6" s="78"/>
      <c r="I6" s="78"/>
      <c r="J6" s="78"/>
      <c r="K6" s="79"/>
    </row>
    <row r="7" spans="1:14" ht="24" customHeight="1" thickBot="1" x14ac:dyDescent="0.6">
      <c r="B7" s="83"/>
      <c r="C7" s="83"/>
      <c r="D7" s="84"/>
      <c r="E7" s="85"/>
      <c r="F7" s="86"/>
      <c r="G7" s="87"/>
      <c r="H7" s="87"/>
      <c r="I7" s="87"/>
      <c r="J7" s="87"/>
      <c r="K7" s="88"/>
    </row>
    <row r="8" spans="1:14" s="89" customFormat="1" ht="59.25" customHeight="1" thickTop="1" x14ac:dyDescent="0.25">
      <c r="B8" s="209" t="s">
        <v>7</v>
      </c>
      <c r="C8" s="211" t="s">
        <v>10</v>
      </c>
      <c r="D8" s="213" t="s">
        <v>19</v>
      </c>
      <c r="E8" s="215" t="s">
        <v>20</v>
      </c>
      <c r="F8" s="213" t="s">
        <v>21</v>
      </c>
      <c r="G8" s="90" t="s">
        <v>22</v>
      </c>
      <c r="H8" s="91" t="s">
        <v>9</v>
      </c>
      <c r="I8" s="92" t="s">
        <v>0</v>
      </c>
      <c r="J8" s="93" t="s">
        <v>1</v>
      </c>
      <c r="K8" s="94" t="s">
        <v>2</v>
      </c>
      <c r="L8" s="218" t="s">
        <v>24</v>
      </c>
    </row>
    <row r="9" spans="1:14" s="89" customFormat="1" ht="18" customHeight="1" thickBot="1" x14ac:dyDescent="0.3">
      <c r="B9" s="210"/>
      <c r="C9" s="212"/>
      <c r="D9" s="214"/>
      <c r="E9" s="216"/>
      <c r="F9" s="214"/>
      <c r="G9" s="95" t="s">
        <v>23</v>
      </c>
      <c r="H9" s="95" t="s">
        <v>23</v>
      </c>
      <c r="I9" s="96" t="s">
        <v>3</v>
      </c>
      <c r="J9" s="97" t="s">
        <v>3</v>
      </c>
      <c r="K9" s="98" t="s">
        <v>3</v>
      </c>
      <c r="L9" s="219"/>
    </row>
    <row r="10" spans="1:14" s="89" customFormat="1" ht="18" customHeight="1" x14ac:dyDescent="0.25">
      <c r="B10" s="99"/>
      <c r="C10" s="100" t="s">
        <v>15</v>
      </c>
      <c r="D10" s="100"/>
      <c r="E10" s="101"/>
      <c r="F10" s="101"/>
      <c r="G10" s="102"/>
      <c r="H10" s="102"/>
      <c r="I10" s="102"/>
      <c r="J10" s="102"/>
      <c r="K10" s="102"/>
      <c r="L10" s="103"/>
      <c r="M10" s="104"/>
      <c r="N10" s="104"/>
    </row>
    <row r="11" spans="1:14" s="89" customFormat="1" ht="3" customHeight="1" outlineLevel="2" x14ac:dyDescent="0.25">
      <c r="B11" s="105"/>
      <c r="C11" s="106"/>
      <c r="D11" s="106"/>
      <c r="E11" s="107"/>
      <c r="F11" s="108"/>
      <c r="G11" s="109"/>
      <c r="H11" s="110"/>
      <c r="I11" s="110"/>
      <c r="J11" s="110"/>
      <c r="K11" s="110"/>
      <c r="L11" s="111"/>
      <c r="M11" s="104"/>
      <c r="N11" s="104"/>
    </row>
    <row r="12" spans="1:14" ht="18" customHeight="1" outlineLevel="2" x14ac:dyDescent="0.25">
      <c r="B12" s="112" t="s">
        <v>29</v>
      </c>
      <c r="C12" s="113" t="s">
        <v>16</v>
      </c>
      <c r="D12" s="114"/>
      <c r="E12" s="115"/>
      <c r="F12" s="115"/>
      <c r="G12" s="116"/>
      <c r="H12" s="116"/>
      <c r="I12" s="116"/>
      <c r="J12" s="116"/>
      <c r="K12" s="116"/>
      <c r="L12" s="117"/>
      <c r="M12" s="118"/>
      <c r="N12" s="118"/>
    </row>
    <row r="13" spans="1:14" ht="15" customHeight="1" outlineLevel="3" x14ac:dyDescent="0.25">
      <c r="B13" s="119">
        <v>1001</v>
      </c>
      <c r="C13" s="120"/>
      <c r="D13" s="121">
        <v>0.5</v>
      </c>
      <c r="E13" s="122" t="s">
        <v>31</v>
      </c>
      <c r="F13" s="123">
        <v>0</v>
      </c>
      <c r="G13" s="124">
        <v>0</v>
      </c>
      <c r="H13" s="125">
        <f>ROUND(D13*F13*G13,0)</f>
        <v>0</v>
      </c>
      <c r="I13" s="126">
        <v>0</v>
      </c>
      <c r="J13" s="127">
        <f>ROUND((100%-D13)*F13*G13,0)*0</f>
        <v>0</v>
      </c>
      <c r="K13" s="128">
        <f t="shared" ref="K13:K19" si="0">SUM(H13,I13,J13)</f>
        <v>0</v>
      </c>
      <c r="L13" s="129" t="e">
        <f>H13/$H$20</f>
        <v>#DIV/0!</v>
      </c>
      <c r="M13" s="118"/>
      <c r="N13" s="118"/>
    </row>
    <row r="14" spans="1:14" ht="15" customHeight="1" outlineLevel="3" x14ac:dyDescent="0.25">
      <c r="B14" s="130">
        <v>1002</v>
      </c>
      <c r="C14" s="131"/>
      <c r="D14" s="132">
        <v>1</v>
      </c>
      <c r="E14" s="133">
        <v>0</v>
      </c>
      <c r="F14" s="134">
        <v>0</v>
      </c>
      <c r="G14" s="135">
        <v>0</v>
      </c>
      <c r="H14" s="125">
        <f>ROUND(D14*F14*G14,0)</f>
        <v>0</v>
      </c>
      <c r="I14" s="136">
        <v>0</v>
      </c>
      <c r="J14" s="137">
        <f>ROUND((100%-D14)*F14*G14,0)*0</f>
        <v>0</v>
      </c>
      <c r="K14" s="138">
        <f t="shared" si="0"/>
        <v>0</v>
      </c>
      <c r="L14" s="139" t="e">
        <f>H14/$H$20</f>
        <v>#DIV/0!</v>
      </c>
      <c r="M14" s="118"/>
      <c r="N14" s="140"/>
    </row>
    <row r="15" spans="1:14" ht="15" customHeight="1" outlineLevel="3" x14ac:dyDescent="0.25">
      <c r="B15" s="130">
        <v>1003</v>
      </c>
      <c r="C15" s="131"/>
      <c r="D15" s="132">
        <v>0.5</v>
      </c>
      <c r="E15" s="133">
        <v>0</v>
      </c>
      <c r="F15" s="134">
        <v>0</v>
      </c>
      <c r="G15" s="135">
        <v>0</v>
      </c>
      <c r="H15" s="125">
        <f t="shared" ref="H15:H19" si="1">ROUND(D15*F15*G15,0)</f>
        <v>0</v>
      </c>
      <c r="I15" s="136">
        <v>0</v>
      </c>
      <c r="J15" s="137">
        <f t="shared" ref="J15:J19" si="2">ROUND((100%-D15)*F15*G15,0)*0</f>
        <v>0</v>
      </c>
      <c r="K15" s="138">
        <f t="shared" si="0"/>
        <v>0</v>
      </c>
      <c r="L15" s="139" t="e">
        <f>H15/$H$20</f>
        <v>#DIV/0!</v>
      </c>
      <c r="M15" s="118"/>
      <c r="N15" s="118"/>
    </row>
    <row r="16" spans="1:14" ht="15" customHeight="1" outlineLevel="3" x14ac:dyDescent="0.25">
      <c r="B16" s="130">
        <v>1004</v>
      </c>
      <c r="C16" s="141"/>
      <c r="D16" s="142">
        <v>0</v>
      </c>
      <c r="E16" s="133"/>
      <c r="F16" s="134">
        <v>0</v>
      </c>
      <c r="G16" s="135"/>
      <c r="H16" s="125">
        <f t="shared" si="1"/>
        <v>0</v>
      </c>
      <c r="I16" s="136">
        <v>0</v>
      </c>
      <c r="J16" s="137">
        <f t="shared" si="2"/>
        <v>0</v>
      </c>
      <c r="K16" s="138">
        <f t="shared" si="0"/>
        <v>0</v>
      </c>
      <c r="L16" s="129" t="e">
        <f t="shared" ref="L16:L19" si="3">H16/$H$20</f>
        <v>#DIV/0!</v>
      </c>
      <c r="M16" s="118"/>
      <c r="N16" s="118"/>
    </row>
    <row r="17" spans="2:14" ht="15" customHeight="1" outlineLevel="3" x14ac:dyDescent="0.25">
      <c r="B17" s="130">
        <v>1005</v>
      </c>
      <c r="C17" s="141"/>
      <c r="D17" s="142">
        <v>0</v>
      </c>
      <c r="E17" s="133"/>
      <c r="F17" s="134">
        <v>0</v>
      </c>
      <c r="G17" s="135"/>
      <c r="H17" s="125">
        <f>ROUND(D17*F17*G17,0)</f>
        <v>0</v>
      </c>
      <c r="I17" s="136">
        <v>0</v>
      </c>
      <c r="J17" s="137">
        <f t="shared" si="2"/>
        <v>0</v>
      </c>
      <c r="K17" s="138">
        <f t="shared" si="0"/>
        <v>0</v>
      </c>
      <c r="L17" s="129" t="e">
        <f t="shared" si="3"/>
        <v>#DIV/0!</v>
      </c>
      <c r="M17" s="118"/>
      <c r="N17" s="118"/>
    </row>
    <row r="18" spans="2:14" ht="15" customHeight="1" outlineLevel="3" x14ac:dyDescent="0.25">
      <c r="B18" s="130">
        <v>1006</v>
      </c>
      <c r="C18" s="141"/>
      <c r="D18" s="142">
        <v>0</v>
      </c>
      <c r="E18" s="133"/>
      <c r="F18" s="134">
        <v>0</v>
      </c>
      <c r="G18" s="135"/>
      <c r="H18" s="125">
        <f>ROUND(D18*F18*G18,0)</f>
        <v>0</v>
      </c>
      <c r="I18" s="136">
        <v>0</v>
      </c>
      <c r="J18" s="137">
        <f t="shared" si="2"/>
        <v>0</v>
      </c>
      <c r="K18" s="138">
        <f t="shared" si="0"/>
        <v>0</v>
      </c>
      <c r="L18" s="129" t="e">
        <f t="shared" si="3"/>
        <v>#DIV/0!</v>
      </c>
      <c r="M18" s="118"/>
      <c r="N18" s="118"/>
    </row>
    <row r="19" spans="2:14" ht="15" customHeight="1" outlineLevel="3" thickBot="1" x14ac:dyDescent="0.3">
      <c r="B19" s="130">
        <v>1007</v>
      </c>
      <c r="C19" s="141"/>
      <c r="D19" s="142">
        <v>0</v>
      </c>
      <c r="E19" s="133"/>
      <c r="F19" s="134">
        <v>0</v>
      </c>
      <c r="G19" s="135"/>
      <c r="H19" s="125">
        <f t="shared" si="1"/>
        <v>0</v>
      </c>
      <c r="I19" s="136">
        <v>0</v>
      </c>
      <c r="J19" s="137">
        <f t="shared" si="2"/>
        <v>0</v>
      </c>
      <c r="K19" s="138">
        <f t="shared" si="0"/>
        <v>0</v>
      </c>
      <c r="L19" s="129" t="e">
        <f t="shared" si="3"/>
        <v>#DIV/0!</v>
      </c>
      <c r="M19" s="118"/>
      <c r="N19" s="140"/>
    </row>
    <row r="20" spans="2:14" s="143" customFormat="1" ht="17.25" outlineLevel="2" thickBot="1" x14ac:dyDescent="0.35">
      <c r="B20" s="205" t="s">
        <v>28</v>
      </c>
      <c r="C20" s="206"/>
      <c r="D20" s="144"/>
      <c r="E20" s="145"/>
      <c r="F20" s="146"/>
      <c r="G20" s="147"/>
      <c r="H20" s="148">
        <f>SUM(H13:H19)</f>
        <v>0</v>
      </c>
      <c r="I20" s="149" t="e">
        <f>SUM(#REF!)</f>
        <v>#REF!</v>
      </c>
      <c r="J20" s="147" t="e">
        <f>SUM(#REF!)</f>
        <v>#REF!</v>
      </c>
      <c r="K20" s="150" t="e">
        <f>SUM(#REF!)</f>
        <v>#REF!</v>
      </c>
      <c r="L20" s="151" t="e">
        <f>SUM(L13:L15)</f>
        <v>#DIV/0!</v>
      </c>
      <c r="M20" s="152"/>
      <c r="N20" s="152"/>
    </row>
    <row r="21" spans="2:14" s="143" customFormat="1" ht="3.75" customHeight="1" outlineLevel="2" thickBot="1" x14ac:dyDescent="0.35">
      <c r="B21" s="119"/>
      <c r="C21" s="153"/>
      <c r="D21" s="154"/>
      <c r="E21" s="155"/>
      <c r="F21" s="156"/>
      <c r="G21" s="157"/>
      <c r="H21" s="157"/>
      <c r="I21" s="157"/>
      <c r="J21" s="157"/>
      <c r="K21" s="157"/>
      <c r="L21" s="158"/>
      <c r="M21" s="152"/>
      <c r="N21" s="152"/>
    </row>
    <row r="22" spans="2:14" s="143" customFormat="1" ht="24" customHeight="1" x14ac:dyDescent="0.3">
      <c r="B22" s="159" t="s">
        <v>27</v>
      </c>
      <c r="C22" s="160" t="s">
        <v>26</v>
      </c>
      <c r="D22" s="161"/>
      <c r="E22" s="162"/>
      <c r="F22" s="162"/>
      <c r="G22" s="163"/>
      <c r="H22" s="163"/>
      <c r="I22" s="163"/>
      <c r="J22" s="163"/>
      <c r="K22" s="163"/>
      <c r="L22" s="164"/>
      <c r="M22" s="152"/>
      <c r="N22" s="152"/>
    </row>
    <row r="23" spans="2:14" s="143" customFormat="1" ht="20.25" customHeight="1" x14ac:dyDescent="0.3">
      <c r="B23" s="119">
        <v>1201</v>
      </c>
      <c r="C23" s="165"/>
      <c r="D23" s="166">
        <v>0</v>
      </c>
      <c r="E23" s="122" t="s">
        <v>34</v>
      </c>
      <c r="F23" s="123">
        <v>0</v>
      </c>
      <c r="G23" s="123">
        <v>0</v>
      </c>
      <c r="H23" s="125">
        <f>ROUND(F23*G23,0)</f>
        <v>0</v>
      </c>
      <c r="I23" s="126">
        <v>0</v>
      </c>
      <c r="J23" s="167">
        <f t="shared" ref="J23:J26" si="4">ROUND((100%-D23)*F23*G23,0)*0</f>
        <v>0</v>
      </c>
      <c r="K23" s="128">
        <f>SUM(H23,I23,J23)</f>
        <v>0</v>
      </c>
      <c r="L23" s="129" t="e">
        <f>H23/$H$27</f>
        <v>#DIV/0!</v>
      </c>
      <c r="M23" s="152"/>
      <c r="N23" s="152"/>
    </row>
    <row r="24" spans="2:14" s="143" customFormat="1" ht="19.5" customHeight="1" x14ac:dyDescent="0.3">
      <c r="B24" s="130">
        <v>1202</v>
      </c>
      <c r="C24" s="168"/>
      <c r="D24" s="142">
        <v>0</v>
      </c>
      <c r="E24" s="133" t="s">
        <v>35</v>
      </c>
      <c r="F24" s="134">
        <v>0</v>
      </c>
      <c r="G24" s="134">
        <v>0</v>
      </c>
      <c r="H24" s="125">
        <v>0</v>
      </c>
      <c r="I24" s="136">
        <v>0</v>
      </c>
      <c r="J24" s="167">
        <f t="shared" si="4"/>
        <v>0</v>
      </c>
      <c r="K24" s="138">
        <f>SUM(H24,I24,J24)</f>
        <v>0</v>
      </c>
      <c r="L24" s="139" t="e">
        <f>H24/$H$27</f>
        <v>#DIV/0!</v>
      </c>
      <c r="M24" s="152"/>
      <c r="N24" s="152"/>
    </row>
    <row r="25" spans="2:14" s="143" customFormat="1" ht="20.25" customHeight="1" x14ac:dyDescent="0.3">
      <c r="B25" s="130">
        <v>1203</v>
      </c>
      <c r="C25" s="168"/>
      <c r="D25" s="142">
        <v>0</v>
      </c>
      <c r="E25" s="133">
        <v>0</v>
      </c>
      <c r="F25" s="134">
        <v>0</v>
      </c>
      <c r="G25" s="134">
        <v>0</v>
      </c>
      <c r="H25" s="125">
        <f t="shared" ref="H25:H26" si="5">ROUND(D25*F25*G25,0)</f>
        <v>0</v>
      </c>
      <c r="I25" s="136">
        <v>0</v>
      </c>
      <c r="J25" s="167">
        <f t="shared" si="4"/>
        <v>0</v>
      </c>
      <c r="K25" s="138">
        <f>SUM(H25,I25,J25)</f>
        <v>0</v>
      </c>
      <c r="L25" s="139" t="e">
        <f>H25/$H$27</f>
        <v>#DIV/0!</v>
      </c>
      <c r="M25" s="152"/>
      <c r="N25" s="152"/>
    </row>
    <row r="26" spans="2:14" s="143" customFormat="1" ht="20.25" customHeight="1" thickBot="1" x14ac:dyDescent="0.35">
      <c r="B26" s="130">
        <v>1204</v>
      </c>
      <c r="C26" s="168"/>
      <c r="D26" s="142">
        <v>0</v>
      </c>
      <c r="E26" s="133">
        <v>0</v>
      </c>
      <c r="F26" s="134">
        <v>0</v>
      </c>
      <c r="G26" s="134">
        <v>0</v>
      </c>
      <c r="H26" s="125">
        <f t="shared" si="5"/>
        <v>0</v>
      </c>
      <c r="I26" s="136">
        <v>0</v>
      </c>
      <c r="J26" s="167">
        <f t="shared" si="4"/>
        <v>0</v>
      </c>
      <c r="K26" s="138">
        <f>SUM(H26,I26,J26)</f>
        <v>0</v>
      </c>
      <c r="L26" s="169" t="e">
        <f>H26/$H$27</f>
        <v>#DIV/0!</v>
      </c>
      <c r="M26" s="152"/>
      <c r="N26" s="152"/>
    </row>
    <row r="27" spans="2:14" s="143" customFormat="1" ht="18" customHeight="1" thickBot="1" x14ac:dyDescent="0.35">
      <c r="B27" s="205" t="s">
        <v>30</v>
      </c>
      <c r="C27" s="206"/>
      <c r="D27" s="207"/>
      <c r="E27" s="208"/>
      <c r="F27" s="207"/>
      <c r="G27" s="208"/>
      <c r="H27" s="207">
        <f>SUM(H23:H26)</f>
        <v>0</v>
      </c>
      <c r="I27" s="217"/>
      <c r="J27" s="207"/>
      <c r="K27" s="217"/>
      <c r="L27" s="151" t="e">
        <f>SUM(L23:L26)</f>
        <v>#DIV/0!</v>
      </c>
      <c r="M27" s="152"/>
      <c r="N27" s="152"/>
    </row>
    <row r="28" spans="2:14" ht="17.25" customHeight="1" outlineLevel="2" x14ac:dyDescent="0.25">
      <c r="B28" s="159" t="s">
        <v>4</v>
      </c>
      <c r="C28" s="160" t="s">
        <v>17</v>
      </c>
      <c r="D28" s="161"/>
      <c r="E28" s="162"/>
      <c r="F28" s="162"/>
      <c r="G28" s="163"/>
      <c r="H28" s="163"/>
      <c r="I28" s="163"/>
      <c r="J28" s="163"/>
      <c r="K28" s="163"/>
      <c r="L28" s="164"/>
      <c r="M28" s="118"/>
      <c r="N28" s="118"/>
    </row>
    <row r="29" spans="2:14" ht="15.75" customHeight="1" outlineLevel="3" x14ac:dyDescent="0.25">
      <c r="B29" s="119">
        <v>1301</v>
      </c>
      <c r="C29" s="170"/>
      <c r="D29" s="142">
        <v>0</v>
      </c>
      <c r="E29" s="122">
        <v>0</v>
      </c>
      <c r="F29" s="123">
        <v>0</v>
      </c>
      <c r="G29" s="123">
        <v>0</v>
      </c>
      <c r="H29" s="125">
        <f>ROUND(D29*F29*G29,0)</f>
        <v>0</v>
      </c>
      <c r="I29" s="126">
        <v>0</v>
      </c>
      <c r="J29" s="167">
        <f t="shared" ref="J29:J33" si="6">ROUND((100%-D29)*F29*G29,0)*0</f>
        <v>0</v>
      </c>
      <c r="K29" s="138">
        <f>SUM(H29,I29,J29)</f>
        <v>0</v>
      </c>
      <c r="L29" s="129" t="e">
        <f>H29/$H$34</f>
        <v>#DIV/0!</v>
      </c>
      <c r="M29" s="118"/>
      <c r="N29" s="118"/>
    </row>
    <row r="30" spans="2:14" ht="15.75" customHeight="1" outlineLevel="3" x14ac:dyDescent="0.25">
      <c r="B30" s="130">
        <v>1302</v>
      </c>
      <c r="C30" s="141"/>
      <c r="D30" s="142">
        <v>0</v>
      </c>
      <c r="E30" s="133">
        <v>0</v>
      </c>
      <c r="F30" s="134">
        <v>0</v>
      </c>
      <c r="G30" s="134">
        <v>0</v>
      </c>
      <c r="H30" s="125">
        <f>ROUND(D30*F30*G30,0)</f>
        <v>0</v>
      </c>
      <c r="I30" s="136">
        <v>0</v>
      </c>
      <c r="J30" s="167">
        <f t="shared" si="6"/>
        <v>0</v>
      </c>
      <c r="K30" s="138">
        <f>SUM(H30,I30,J30)</f>
        <v>0</v>
      </c>
      <c r="L30" s="129" t="e">
        <f>H30/$H$34</f>
        <v>#DIV/0!</v>
      </c>
      <c r="M30" s="118"/>
      <c r="N30" s="118"/>
    </row>
    <row r="31" spans="2:14" ht="18" customHeight="1" outlineLevel="3" x14ac:dyDescent="0.25">
      <c r="B31" s="130">
        <v>1303</v>
      </c>
      <c r="C31" s="168"/>
      <c r="D31" s="142">
        <v>0</v>
      </c>
      <c r="E31" s="133">
        <v>0</v>
      </c>
      <c r="F31" s="134">
        <v>0</v>
      </c>
      <c r="G31" s="134">
        <v>0</v>
      </c>
      <c r="H31" s="125">
        <f>ROUND(D31*F31*G31,0)</f>
        <v>0</v>
      </c>
      <c r="I31" s="136">
        <v>0</v>
      </c>
      <c r="J31" s="167">
        <f t="shared" si="6"/>
        <v>0</v>
      </c>
      <c r="K31" s="138">
        <f>SUM(H31,I31,J31)</f>
        <v>0</v>
      </c>
      <c r="L31" s="129" t="e">
        <f>H31/$H$34</f>
        <v>#DIV/0!</v>
      </c>
      <c r="M31" s="118"/>
      <c r="N31" s="118"/>
    </row>
    <row r="32" spans="2:14" ht="15.75" customHeight="1" outlineLevel="3" x14ac:dyDescent="0.25">
      <c r="B32" s="130">
        <v>1304</v>
      </c>
      <c r="C32" s="168"/>
      <c r="D32" s="142">
        <v>0</v>
      </c>
      <c r="E32" s="133">
        <v>0</v>
      </c>
      <c r="F32" s="134">
        <v>0</v>
      </c>
      <c r="G32" s="134">
        <v>0</v>
      </c>
      <c r="H32" s="125">
        <f>ROUND(D32*F32*G32,0)</f>
        <v>0</v>
      </c>
      <c r="I32" s="136">
        <v>0</v>
      </c>
      <c r="J32" s="167">
        <f t="shared" si="6"/>
        <v>0</v>
      </c>
      <c r="K32" s="138">
        <f>SUM(H32,I32,J32)</f>
        <v>0</v>
      </c>
      <c r="L32" s="129" t="e">
        <f>H32/$H$34</f>
        <v>#DIV/0!</v>
      </c>
      <c r="M32" s="118"/>
      <c r="N32" s="118"/>
    </row>
    <row r="33" spans="2:16" ht="18" customHeight="1" outlineLevel="3" thickBot="1" x14ac:dyDescent="0.3">
      <c r="B33" s="171">
        <v>1305</v>
      </c>
      <c r="C33" s="168"/>
      <c r="D33" s="142">
        <v>0</v>
      </c>
      <c r="E33" s="133">
        <v>0</v>
      </c>
      <c r="F33" s="134">
        <v>0</v>
      </c>
      <c r="G33" s="134">
        <v>0</v>
      </c>
      <c r="H33" s="125">
        <f>ROUND(D33*F33*G33,0)</f>
        <v>0</v>
      </c>
      <c r="I33" s="136">
        <v>0</v>
      </c>
      <c r="J33" s="167">
        <f t="shared" si="6"/>
        <v>0</v>
      </c>
      <c r="K33" s="138">
        <f>SUM(H33,I33,J33)</f>
        <v>0</v>
      </c>
      <c r="L33" s="129" t="e">
        <f>H33/$H$34</f>
        <v>#DIV/0!</v>
      </c>
      <c r="M33" s="118"/>
      <c r="N33" s="118"/>
    </row>
    <row r="34" spans="2:16" s="143" customFormat="1" ht="17.25" outlineLevel="2" collapsed="1" thickBot="1" x14ac:dyDescent="0.35">
      <c r="B34" s="205" t="s">
        <v>13</v>
      </c>
      <c r="C34" s="206"/>
      <c r="D34" s="172"/>
      <c r="E34" s="172"/>
      <c r="F34" s="172"/>
      <c r="G34" s="173"/>
      <c r="H34" s="174">
        <f>SUM(H29:H33)</f>
        <v>0</v>
      </c>
      <c r="I34" s="175">
        <f>SUM(I29:I33)</f>
        <v>0</v>
      </c>
      <c r="J34" s="173">
        <f>SUM(J29:J33)</f>
        <v>0</v>
      </c>
      <c r="K34" s="176">
        <f>SUM(K29:K33)</f>
        <v>0</v>
      </c>
      <c r="L34" s="177" t="e">
        <f>SUM(L29:L33)</f>
        <v>#DIV/0!</v>
      </c>
      <c r="M34" s="152"/>
      <c r="N34" s="152"/>
    </row>
    <row r="35" spans="2:16" ht="18" customHeight="1" outlineLevel="2" x14ac:dyDescent="0.25">
      <c r="B35" s="159" t="s">
        <v>32</v>
      </c>
      <c r="C35" s="160" t="s">
        <v>18</v>
      </c>
      <c r="D35" s="161"/>
      <c r="E35" s="162"/>
      <c r="F35" s="162"/>
      <c r="G35" s="163"/>
      <c r="H35" s="163"/>
      <c r="I35" s="163"/>
      <c r="J35" s="163"/>
      <c r="K35" s="163"/>
      <c r="L35" s="164"/>
      <c r="M35" s="118"/>
      <c r="N35" s="118"/>
    </row>
    <row r="36" spans="2:16" ht="15.75" customHeight="1" outlineLevel="3" x14ac:dyDescent="0.25">
      <c r="B36" s="119">
        <v>1401</v>
      </c>
      <c r="C36" s="170"/>
      <c r="D36" s="166">
        <v>0</v>
      </c>
      <c r="E36" s="122">
        <v>0</v>
      </c>
      <c r="F36" s="134">
        <v>0</v>
      </c>
      <c r="G36" s="134">
        <v>0</v>
      </c>
      <c r="H36" s="125">
        <f>ROUND(D36*F36*G36,0)</f>
        <v>0</v>
      </c>
      <c r="I36" s="126">
        <v>0</v>
      </c>
      <c r="J36" s="167">
        <f t="shared" ref="J36:J37" si="7">ROUND((100%-D36)*F36*G36,0)*0</f>
        <v>0</v>
      </c>
      <c r="K36" s="138">
        <f>SUM(H36,I36,J36)</f>
        <v>0</v>
      </c>
      <c r="L36" s="129" t="e">
        <f>H36/$H$38</f>
        <v>#DIV/0!</v>
      </c>
      <c r="M36" s="118"/>
      <c r="N36" s="178"/>
    </row>
    <row r="37" spans="2:16" ht="15.75" customHeight="1" outlineLevel="3" thickBot="1" x14ac:dyDescent="0.3">
      <c r="B37" s="130">
        <v>1402</v>
      </c>
      <c r="C37" s="141"/>
      <c r="D37" s="142">
        <v>0</v>
      </c>
      <c r="E37" s="133">
        <v>0</v>
      </c>
      <c r="F37" s="134">
        <v>0</v>
      </c>
      <c r="G37" s="134">
        <v>0</v>
      </c>
      <c r="H37" s="125">
        <f>ROUND(D37*F37*G37,0)</f>
        <v>0</v>
      </c>
      <c r="I37" s="136">
        <v>0</v>
      </c>
      <c r="J37" s="167">
        <f t="shared" si="7"/>
        <v>0</v>
      </c>
      <c r="K37" s="138">
        <f>SUM(H37,I37,J37)</f>
        <v>0</v>
      </c>
      <c r="L37" s="129" t="e">
        <f>H37/$H$38</f>
        <v>#DIV/0!</v>
      </c>
      <c r="M37" s="140"/>
      <c r="N37" s="178"/>
    </row>
    <row r="38" spans="2:16" s="143" customFormat="1" ht="17.25" outlineLevel="2" collapsed="1" thickBot="1" x14ac:dyDescent="0.35">
      <c r="B38" s="207" t="s">
        <v>33</v>
      </c>
      <c r="C38" s="208"/>
      <c r="D38" s="172"/>
      <c r="E38" s="172"/>
      <c r="F38" s="172"/>
      <c r="G38" s="173"/>
      <c r="H38" s="174">
        <f>SUM(H36:H37)</f>
        <v>0</v>
      </c>
      <c r="I38" s="175">
        <f>SUM(I36:I37)</f>
        <v>0</v>
      </c>
      <c r="J38" s="173">
        <f>SUM(J36:J37)</f>
        <v>0</v>
      </c>
      <c r="K38" s="176">
        <f>SUM(K36:K37)</f>
        <v>0</v>
      </c>
      <c r="L38" s="179">
        <f>IF(H38&lt;=0,0,H38/H40)</f>
        <v>0</v>
      </c>
      <c r="M38" s="152"/>
      <c r="N38" s="178"/>
      <c r="O38" s="72"/>
      <c r="P38" s="72"/>
    </row>
    <row r="39" spans="2:16" ht="5.25" customHeight="1" thickBot="1" x14ac:dyDescent="0.3">
      <c r="B39" s="180"/>
      <c r="C39" s="181"/>
      <c r="D39" s="182"/>
      <c r="E39" s="181"/>
      <c r="F39" s="181"/>
      <c r="G39" s="183"/>
      <c r="H39" s="184"/>
      <c r="I39" s="185"/>
      <c r="J39" s="185"/>
      <c r="K39" s="185"/>
      <c r="L39" s="186"/>
      <c r="M39" s="118"/>
      <c r="N39" s="118"/>
    </row>
    <row r="40" spans="2:16" ht="32.25" customHeight="1" thickBot="1" x14ac:dyDescent="0.3">
      <c r="B40" s="203" t="s">
        <v>14</v>
      </c>
      <c r="C40" s="204"/>
      <c r="D40" s="187"/>
      <c r="E40" s="188"/>
      <c r="F40" s="189"/>
      <c r="G40" s="190"/>
      <c r="H40" s="191">
        <f>SUM(H20,H27,H34,H38)</f>
        <v>0</v>
      </c>
      <c r="I40" s="192" t="e">
        <f>SUM(#REF!,I38,I34)</f>
        <v>#REF!</v>
      </c>
      <c r="J40" s="193" t="e">
        <f>SUM(#REF!,J38,J34)</f>
        <v>#REF!</v>
      </c>
      <c r="K40" s="192" t="e">
        <f>SUM(#REF!,K38,K34)</f>
        <v>#REF!</v>
      </c>
      <c r="L40" s="194" t="e">
        <f>H40/SUM(H20+H27+H34+H38)</f>
        <v>#DIV/0!</v>
      </c>
      <c r="M40" s="140"/>
      <c r="N40" s="140"/>
    </row>
    <row r="41" spans="2:16" ht="6" customHeight="1" thickTop="1" x14ac:dyDescent="0.25">
      <c r="B41" s="195"/>
      <c r="C41" s="195"/>
      <c r="D41" s="195"/>
      <c r="E41" s="195"/>
      <c r="F41" s="195"/>
      <c r="G41" s="196"/>
      <c r="H41" s="196"/>
      <c r="I41" s="196"/>
      <c r="J41" s="196"/>
      <c r="K41" s="196"/>
      <c r="L41" s="118"/>
      <c r="M41" s="118"/>
      <c r="N41" s="118"/>
    </row>
    <row r="42" spans="2:16" x14ac:dyDescent="0.25">
      <c r="B42" s="195"/>
      <c r="C42" s="118"/>
      <c r="D42" s="118"/>
      <c r="E42" s="197"/>
      <c r="F42" s="197"/>
      <c r="G42" s="196"/>
      <c r="H42" s="198"/>
      <c r="I42" s="196"/>
      <c r="J42" s="196"/>
      <c r="K42" s="196"/>
      <c r="L42" s="118"/>
      <c r="M42" s="199"/>
      <c r="N42" s="199"/>
    </row>
    <row r="43" spans="2:16" x14ac:dyDescent="0.25">
      <c r="B43" s="195"/>
      <c r="C43" s="195"/>
      <c r="D43" s="195"/>
      <c r="E43" s="195"/>
      <c r="F43" s="195"/>
      <c r="G43" s="196"/>
      <c r="H43" s="200"/>
      <c r="I43" s="200" t="e">
        <f>IF(K40&lt;=0,0,(I40+J40)/K40)</f>
        <v>#REF!</v>
      </c>
      <c r="J43" s="200"/>
      <c r="K43" s="200" t="e">
        <f>SUM(H43:J43)</f>
        <v>#REF!</v>
      </c>
      <c r="L43" s="199"/>
      <c r="M43" s="118"/>
      <c r="N43" s="118"/>
    </row>
  </sheetData>
  <mergeCells count="15">
    <mergeCell ref="J27:K27"/>
    <mergeCell ref="D27:E27"/>
    <mergeCell ref="F27:G27"/>
    <mergeCell ref="H27:I27"/>
    <mergeCell ref="L8:L9"/>
    <mergeCell ref="B8:B9"/>
    <mergeCell ref="C8:C9"/>
    <mergeCell ref="D8:D9"/>
    <mergeCell ref="E8:E9"/>
    <mergeCell ref="F8:F9"/>
    <mergeCell ref="B40:C40"/>
    <mergeCell ref="B27:C27"/>
    <mergeCell ref="B20:C20"/>
    <mergeCell ref="B34:C34"/>
    <mergeCell ref="B38:C38"/>
  </mergeCells>
  <printOptions horizontalCentered="1"/>
  <pageMargins left="0.39370078740157499" right="0.15748031496063" top="0.45" bottom="0.37" header="0.15748031496063" footer="0.16"/>
  <pageSetup paperSize="9" scale="59" orientation="portrait" r:id="rId1"/>
  <headerFooter alignWithMargins="0">
    <oddHeader>&amp;R&amp;F</oddHeader>
    <oddFooter>&amp;L&amp;A&amp;C&amp;D     &amp;T&amp;RPage &amp;P of Pages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41"/>
  <sheetViews>
    <sheetView topLeftCell="A22" zoomScale="90" zoomScaleNormal="90" workbookViewId="0">
      <selection activeCell="E17" sqref="E17"/>
    </sheetView>
  </sheetViews>
  <sheetFormatPr defaultColWidth="9.7109375" defaultRowHeight="15" outlineLevelRow="3" x14ac:dyDescent="0.25"/>
  <cols>
    <col min="1" max="1" width="1.28515625" style="3" customWidth="1"/>
    <col min="2" max="2" width="7.28515625" style="30" customWidth="1"/>
    <col min="3" max="3" width="53.28515625" style="30" customWidth="1"/>
    <col min="4" max="4" width="13.42578125" style="64" customWidth="1"/>
    <col min="5" max="5" width="89" style="32" customWidth="1"/>
    <col min="6" max="6" width="1.28515625" style="3" customWidth="1"/>
    <col min="7" max="7" width="14.7109375" style="3" customWidth="1"/>
    <col min="8" max="249" width="9.7109375" style="3"/>
    <col min="250" max="250" width="1.28515625" style="3" customWidth="1"/>
    <col min="251" max="251" width="5.42578125" style="3" customWidth="1"/>
    <col min="252" max="252" width="47.42578125" style="3" customWidth="1"/>
    <col min="253" max="256" width="0" style="3" hidden="1" customWidth="1"/>
    <col min="257" max="257" width="13.42578125" style="3" customWidth="1"/>
    <col min="258" max="260" width="0" style="3" hidden="1" customWidth="1"/>
    <col min="261" max="261" width="89" style="3" customWidth="1"/>
    <col min="262" max="262" width="1.28515625" style="3" customWidth="1"/>
    <col min="263" max="263" width="14.7109375" style="3" customWidth="1"/>
    <col min="264" max="505" width="9.7109375" style="3"/>
    <col min="506" max="506" width="1.28515625" style="3" customWidth="1"/>
    <col min="507" max="507" width="5.42578125" style="3" customWidth="1"/>
    <col min="508" max="508" width="47.42578125" style="3" customWidth="1"/>
    <col min="509" max="512" width="0" style="3" hidden="1" customWidth="1"/>
    <col min="513" max="513" width="13.42578125" style="3" customWidth="1"/>
    <col min="514" max="516" width="0" style="3" hidden="1" customWidth="1"/>
    <col min="517" max="517" width="89" style="3" customWidth="1"/>
    <col min="518" max="518" width="1.28515625" style="3" customWidth="1"/>
    <col min="519" max="519" width="14.7109375" style="3" customWidth="1"/>
    <col min="520" max="761" width="9.7109375" style="3"/>
    <col min="762" max="762" width="1.28515625" style="3" customWidth="1"/>
    <col min="763" max="763" width="5.42578125" style="3" customWidth="1"/>
    <col min="764" max="764" width="47.42578125" style="3" customWidth="1"/>
    <col min="765" max="768" width="0" style="3" hidden="1" customWidth="1"/>
    <col min="769" max="769" width="13.42578125" style="3" customWidth="1"/>
    <col min="770" max="772" width="0" style="3" hidden="1" customWidth="1"/>
    <col min="773" max="773" width="89" style="3" customWidth="1"/>
    <col min="774" max="774" width="1.28515625" style="3" customWidth="1"/>
    <col min="775" max="775" width="14.7109375" style="3" customWidth="1"/>
    <col min="776" max="1017" width="9.7109375" style="3"/>
    <col min="1018" max="1018" width="1.28515625" style="3" customWidth="1"/>
    <col min="1019" max="1019" width="5.42578125" style="3" customWidth="1"/>
    <col min="1020" max="1020" width="47.42578125" style="3" customWidth="1"/>
    <col min="1021" max="1024" width="0" style="3" hidden="1" customWidth="1"/>
    <col min="1025" max="1025" width="13.42578125" style="3" customWidth="1"/>
    <col min="1026" max="1028" width="0" style="3" hidden="1" customWidth="1"/>
    <col min="1029" max="1029" width="89" style="3" customWidth="1"/>
    <col min="1030" max="1030" width="1.28515625" style="3" customWidth="1"/>
    <col min="1031" max="1031" width="14.7109375" style="3" customWidth="1"/>
    <col min="1032" max="1273" width="9.7109375" style="3"/>
    <col min="1274" max="1274" width="1.28515625" style="3" customWidth="1"/>
    <col min="1275" max="1275" width="5.42578125" style="3" customWidth="1"/>
    <col min="1276" max="1276" width="47.42578125" style="3" customWidth="1"/>
    <col min="1277" max="1280" width="0" style="3" hidden="1" customWidth="1"/>
    <col min="1281" max="1281" width="13.42578125" style="3" customWidth="1"/>
    <col min="1282" max="1284" width="0" style="3" hidden="1" customWidth="1"/>
    <col min="1285" max="1285" width="89" style="3" customWidth="1"/>
    <col min="1286" max="1286" width="1.28515625" style="3" customWidth="1"/>
    <col min="1287" max="1287" width="14.7109375" style="3" customWidth="1"/>
    <col min="1288" max="1529" width="9.7109375" style="3"/>
    <col min="1530" max="1530" width="1.28515625" style="3" customWidth="1"/>
    <col min="1531" max="1531" width="5.42578125" style="3" customWidth="1"/>
    <col min="1532" max="1532" width="47.42578125" style="3" customWidth="1"/>
    <col min="1533" max="1536" width="0" style="3" hidden="1" customWidth="1"/>
    <col min="1537" max="1537" width="13.42578125" style="3" customWidth="1"/>
    <col min="1538" max="1540" width="0" style="3" hidden="1" customWidth="1"/>
    <col min="1541" max="1541" width="89" style="3" customWidth="1"/>
    <col min="1542" max="1542" width="1.28515625" style="3" customWidth="1"/>
    <col min="1543" max="1543" width="14.7109375" style="3" customWidth="1"/>
    <col min="1544" max="1785" width="9.7109375" style="3"/>
    <col min="1786" max="1786" width="1.28515625" style="3" customWidth="1"/>
    <col min="1787" max="1787" width="5.42578125" style="3" customWidth="1"/>
    <col min="1788" max="1788" width="47.42578125" style="3" customWidth="1"/>
    <col min="1789" max="1792" width="0" style="3" hidden="1" customWidth="1"/>
    <col min="1793" max="1793" width="13.42578125" style="3" customWidth="1"/>
    <col min="1794" max="1796" width="0" style="3" hidden="1" customWidth="1"/>
    <col min="1797" max="1797" width="89" style="3" customWidth="1"/>
    <col min="1798" max="1798" width="1.28515625" style="3" customWidth="1"/>
    <col min="1799" max="1799" width="14.7109375" style="3" customWidth="1"/>
    <col min="1800" max="2041" width="9.7109375" style="3"/>
    <col min="2042" max="2042" width="1.28515625" style="3" customWidth="1"/>
    <col min="2043" max="2043" width="5.42578125" style="3" customWidth="1"/>
    <col min="2044" max="2044" width="47.42578125" style="3" customWidth="1"/>
    <col min="2045" max="2048" width="0" style="3" hidden="1" customWidth="1"/>
    <col min="2049" max="2049" width="13.42578125" style="3" customWidth="1"/>
    <col min="2050" max="2052" width="0" style="3" hidden="1" customWidth="1"/>
    <col min="2053" max="2053" width="89" style="3" customWidth="1"/>
    <col min="2054" max="2054" width="1.28515625" style="3" customWidth="1"/>
    <col min="2055" max="2055" width="14.7109375" style="3" customWidth="1"/>
    <col min="2056" max="2297" width="9.7109375" style="3"/>
    <col min="2298" max="2298" width="1.28515625" style="3" customWidth="1"/>
    <col min="2299" max="2299" width="5.42578125" style="3" customWidth="1"/>
    <col min="2300" max="2300" width="47.42578125" style="3" customWidth="1"/>
    <col min="2301" max="2304" width="0" style="3" hidden="1" customWidth="1"/>
    <col min="2305" max="2305" width="13.42578125" style="3" customWidth="1"/>
    <col min="2306" max="2308" width="0" style="3" hidden="1" customWidth="1"/>
    <col min="2309" max="2309" width="89" style="3" customWidth="1"/>
    <col min="2310" max="2310" width="1.28515625" style="3" customWidth="1"/>
    <col min="2311" max="2311" width="14.7109375" style="3" customWidth="1"/>
    <col min="2312" max="2553" width="9.7109375" style="3"/>
    <col min="2554" max="2554" width="1.28515625" style="3" customWidth="1"/>
    <col min="2555" max="2555" width="5.42578125" style="3" customWidth="1"/>
    <col min="2556" max="2556" width="47.42578125" style="3" customWidth="1"/>
    <col min="2557" max="2560" width="0" style="3" hidden="1" customWidth="1"/>
    <col min="2561" max="2561" width="13.42578125" style="3" customWidth="1"/>
    <col min="2562" max="2564" width="0" style="3" hidden="1" customWidth="1"/>
    <col min="2565" max="2565" width="89" style="3" customWidth="1"/>
    <col min="2566" max="2566" width="1.28515625" style="3" customWidth="1"/>
    <col min="2567" max="2567" width="14.7109375" style="3" customWidth="1"/>
    <col min="2568" max="2809" width="9.7109375" style="3"/>
    <col min="2810" max="2810" width="1.28515625" style="3" customWidth="1"/>
    <col min="2811" max="2811" width="5.42578125" style="3" customWidth="1"/>
    <col min="2812" max="2812" width="47.42578125" style="3" customWidth="1"/>
    <col min="2813" max="2816" width="0" style="3" hidden="1" customWidth="1"/>
    <col min="2817" max="2817" width="13.42578125" style="3" customWidth="1"/>
    <col min="2818" max="2820" width="0" style="3" hidden="1" customWidth="1"/>
    <col min="2821" max="2821" width="89" style="3" customWidth="1"/>
    <col min="2822" max="2822" width="1.28515625" style="3" customWidth="1"/>
    <col min="2823" max="2823" width="14.7109375" style="3" customWidth="1"/>
    <col min="2824" max="3065" width="9.7109375" style="3"/>
    <col min="3066" max="3066" width="1.28515625" style="3" customWidth="1"/>
    <col min="3067" max="3067" width="5.42578125" style="3" customWidth="1"/>
    <col min="3068" max="3068" width="47.42578125" style="3" customWidth="1"/>
    <col min="3069" max="3072" width="0" style="3" hidden="1" customWidth="1"/>
    <col min="3073" max="3073" width="13.42578125" style="3" customWidth="1"/>
    <col min="3074" max="3076" width="0" style="3" hidden="1" customWidth="1"/>
    <col min="3077" max="3077" width="89" style="3" customWidth="1"/>
    <col min="3078" max="3078" width="1.28515625" style="3" customWidth="1"/>
    <col min="3079" max="3079" width="14.7109375" style="3" customWidth="1"/>
    <col min="3080" max="3321" width="9.7109375" style="3"/>
    <col min="3322" max="3322" width="1.28515625" style="3" customWidth="1"/>
    <col min="3323" max="3323" width="5.42578125" style="3" customWidth="1"/>
    <col min="3324" max="3324" width="47.42578125" style="3" customWidth="1"/>
    <col min="3325" max="3328" width="0" style="3" hidden="1" customWidth="1"/>
    <col min="3329" max="3329" width="13.42578125" style="3" customWidth="1"/>
    <col min="3330" max="3332" width="0" style="3" hidden="1" customWidth="1"/>
    <col min="3333" max="3333" width="89" style="3" customWidth="1"/>
    <col min="3334" max="3334" width="1.28515625" style="3" customWidth="1"/>
    <col min="3335" max="3335" width="14.7109375" style="3" customWidth="1"/>
    <col min="3336" max="3577" width="9.7109375" style="3"/>
    <col min="3578" max="3578" width="1.28515625" style="3" customWidth="1"/>
    <col min="3579" max="3579" width="5.42578125" style="3" customWidth="1"/>
    <col min="3580" max="3580" width="47.42578125" style="3" customWidth="1"/>
    <col min="3581" max="3584" width="0" style="3" hidden="1" customWidth="1"/>
    <col min="3585" max="3585" width="13.42578125" style="3" customWidth="1"/>
    <col min="3586" max="3588" width="0" style="3" hidden="1" customWidth="1"/>
    <col min="3589" max="3589" width="89" style="3" customWidth="1"/>
    <col min="3590" max="3590" width="1.28515625" style="3" customWidth="1"/>
    <col min="3591" max="3591" width="14.7109375" style="3" customWidth="1"/>
    <col min="3592" max="3833" width="9.7109375" style="3"/>
    <col min="3834" max="3834" width="1.28515625" style="3" customWidth="1"/>
    <col min="3835" max="3835" width="5.42578125" style="3" customWidth="1"/>
    <col min="3836" max="3836" width="47.42578125" style="3" customWidth="1"/>
    <col min="3837" max="3840" width="0" style="3" hidden="1" customWidth="1"/>
    <col min="3841" max="3841" width="13.42578125" style="3" customWidth="1"/>
    <col min="3842" max="3844" width="0" style="3" hidden="1" customWidth="1"/>
    <col min="3845" max="3845" width="89" style="3" customWidth="1"/>
    <col min="3846" max="3846" width="1.28515625" style="3" customWidth="1"/>
    <col min="3847" max="3847" width="14.7109375" style="3" customWidth="1"/>
    <col min="3848" max="4089" width="9.7109375" style="3"/>
    <col min="4090" max="4090" width="1.28515625" style="3" customWidth="1"/>
    <col min="4091" max="4091" width="5.42578125" style="3" customWidth="1"/>
    <col min="4092" max="4092" width="47.42578125" style="3" customWidth="1"/>
    <col min="4093" max="4096" width="0" style="3" hidden="1" customWidth="1"/>
    <col min="4097" max="4097" width="13.42578125" style="3" customWidth="1"/>
    <col min="4098" max="4100" width="0" style="3" hidden="1" customWidth="1"/>
    <col min="4101" max="4101" width="89" style="3" customWidth="1"/>
    <col min="4102" max="4102" width="1.28515625" style="3" customWidth="1"/>
    <col min="4103" max="4103" width="14.7109375" style="3" customWidth="1"/>
    <col min="4104" max="4345" width="9.7109375" style="3"/>
    <col min="4346" max="4346" width="1.28515625" style="3" customWidth="1"/>
    <col min="4347" max="4347" width="5.42578125" style="3" customWidth="1"/>
    <col min="4348" max="4348" width="47.42578125" style="3" customWidth="1"/>
    <col min="4349" max="4352" width="0" style="3" hidden="1" customWidth="1"/>
    <col min="4353" max="4353" width="13.42578125" style="3" customWidth="1"/>
    <col min="4354" max="4356" width="0" style="3" hidden="1" customWidth="1"/>
    <col min="4357" max="4357" width="89" style="3" customWidth="1"/>
    <col min="4358" max="4358" width="1.28515625" style="3" customWidth="1"/>
    <col min="4359" max="4359" width="14.7109375" style="3" customWidth="1"/>
    <col min="4360" max="4601" width="9.7109375" style="3"/>
    <col min="4602" max="4602" width="1.28515625" style="3" customWidth="1"/>
    <col min="4603" max="4603" width="5.42578125" style="3" customWidth="1"/>
    <col min="4604" max="4604" width="47.42578125" style="3" customWidth="1"/>
    <col min="4605" max="4608" width="0" style="3" hidden="1" customWidth="1"/>
    <col min="4609" max="4609" width="13.42578125" style="3" customWidth="1"/>
    <col min="4610" max="4612" width="0" style="3" hidden="1" customWidth="1"/>
    <col min="4613" max="4613" width="89" style="3" customWidth="1"/>
    <col min="4614" max="4614" width="1.28515625" style="3" customWidth="1"/>
    <col min="4615" max="4615" width="14.7109375" style="3" customWidth="1"/>
    <col min="4616" max="4857" width="9.7109375" style="3"/>
    <col min="4858" max="4858" width="1.28515625" style="3" customWidth="1"/>
    <col min="4859" max="4859" width="5.42578125" style="3" customWidth="1"/>
    <col min="4860" max="4860" width="47.42578125" style="3" customWidth="1"/>
    <col min="4861" max="4864" width="0" style="3" hidden="1" customWidth="1"/>
    <col min="4865" max="4865" width="13.42578125" style="3" customWidth="1"/>
    <col min="4866" max="4868" width="0" style="3" hidden="1" customWidth="1"/>
    <col min="4869" max="4869" width="89" style="3" customWidth="1"/>
    <col min="4870" max="4870" width="1.28515625" style="3" customWidth="1"/>
    <col min="4871" max="4871" width="14.7109375" style="3" customWidth="1"/>
    <col min="4872" max="5113" width="9.7109375" style="3"/>
    <col min="5114" max="5114" width="1.28515625" style="3" customWidth="1"/>
    <col min="5115" max="5115" width="5.42578125" style="3" customWidth="1"/>
    <col min="5116" max="5116" width="47.42578125" style="3" customWidth="1"/>
    <col min="5117" max="5120" width="0" style="3" hidden="1" customWidth="1"/>
    <col min="5121" max="5121" width="13.42578125" style="3" customWidth="1"/>
    <col min="5122" max="5124" width="0" style="3" hidden="1" customWidth="1"/>
    <col min="5125" max="5125" width="89" style="3" customWidth="1"/>
    <col min="5126" max="5126" width="1.28515625" style="3" customWidth="1"/>
    <col min="5127" max="5127" width="14.7109375" style="3" customWidth="1"/>
    <col min="5128" max="5369" width="9.7109375" style="3"/>
    <col min="5370" max="5370" width="1.28515625" style="3" customWidth="1"/>
    <col min="5371" max="5371" width="5.42578125" style="3" customWidth="1"/>
    <col min="5372" max="5372" width="47.42578125" style="3" customWidth="1"/>
    <col min="5373" max="5376" width="0" style="3" hidden="1" customWidth="1"/>
    <col min="5377" max="5377" width="13.42578125" style="3" customWidth="1"/>
    <col min="5378" max="5380" width="0" style="3" hidden="1" customWidth="1"/>
    <col min="5381" max="5381" width="89" style="3" customWidth="1"/>
    <col min="5382" max="5382" width="1.28515625" style="3" customWidth="1"/>
    <col min="5383" max="5383" width="14.7109375" style="3" customWidth="1"/>
    <col min="5384" max="5625" width="9.7109375" style="3"/>
    <col min="5626" max="5626" width="1.28515625" style="3" customWidth="1"/>
    <col min="5627" max="5627" width="5.42578125" style="3" customWidth="1"/>
    <col min="5628" max="5628" width="47.42578125" style="3" customWidth="1"/>
    <col min="5629" max="5632" width="0" style="3" hidden="1" customWidth="1"/>
    <col min="5633" max="5633" width="13.42578125" style="3" customWidth="1"/>
    <col min="5634" max="5636" width="0" style="3" hidden="1" customWidth="1"/>
    <col min="5637" max="5637" width="89" style="3" customWidth="1"/>
    <col min="5638" max="5638" width="1.28515625" style="3" customWidth="1"/>
    <col min="5639" max="5639" width="14.7109375" style="3" customWidth="1"/>
    <col min="5640" max="5881" width="9.7109375" style="3"/>
    <col min="5882" max="5882" width="1.28515625" style="3" customWidth="1"/>
    <col min="5883" max="5883" width="5.42578125" style="3" customWidth="1"/>
    <col min="5884" max="5884" width="47.42578125" style="3" customWidth="1"/>
    <col min="5885" max="5888" width="0" style="3" hidden="1" customWidth="1"/>
    <col min="5889" max="5889" width="13.42578125" style="3" customWidth="1"/>
    <col min="5890" max="5892" width="0" style="3" hidden="1" customWidth="1"/>
    <col min="5893" max="5893" width="89" style="3" customWidth="1"/>
    <col min="5894" max="5894" width="1.28515625" style="3" customWidth="1"/>
    <col min="5895" max="5895" width="14.7109375" style="3" customWidth="1"/>
    <col min="5896" max="6137" width="9.7109375" style="3"/>
    <col min="6138" max="6138" width="1.28515625" style="3" customWidth="1"/>
    <col min="6139" max="6139" width="5.42578125" style="3" customWidth="1"/>
    <col min="6140" max="6140" width="47.42578125" style="3" customWidth="1"/>
    <col min="6141" max="6144" width="0" style="3" hidden="1" customWidth="1"/>
    <col min="6145" max="6145" width="13.42578125" style="3" customWidth="1"/>
    <col min="6146" max="6148" width="0" style="3" hidden="1" customWidth="1"/>
    <col min="6149" max="6149" width="89" style="3" customWidth="1"/>
    <col min="6150" max="6150" width="1.28515625" style="3" customWidth="1"/>
    <col min="6151" max="6151" width="14.7109375" style="3" customWidth="1"/>
    <col min="6152" max="6393" width="9.7109375" style="3"/>
    <col min="6394" max="6394" width="1.28515625" style="3" customWidth="1"/>
    <col min="6395" max="6395" width="5.42578125" style="3" customWidth="1"/>
    <col min="6396" max="6396" width="47.42578125" style="3" customWidth="1"/>
    <col min="6397" max="6400" width="0" style="3" hidden="1" customWidth="1"/>
    <col min="6401" max="6401" width="13.42578125" style="3" customWidth="1"/>
    <col min="6402" max="6404" width="0" style="3" hidden="1" customWidth="1"/>
    <col min="6405" max="6405" width="89" style="3" customWidth="1"/>
    <col min="6406" max="6406" width="1.28515625" style="3" customWidth="1"/>
    <col min="6407" max="6407" width="14.7109375" style="3" customWidth="1"/>
    <col min="6408" max="6649" width="9.7109375" style="3"/>
    <col min="6650" max="6650" width="1.28515625" style="3" customWidth="1"/>
    <col min="6651" max="6651" width="5.42578125" style="3" customWidth="1"/>
    <col min="6652" max="6652" width="47.42578125" style="3" customWidth="1"/>
    <col min="6653" max="6656" width="0" style="3" hidden="1" customWidth="1"/>
    <col min="6657" max="6657" width="13.42578125" style="3" customWidth="1"/>
    <col min="6658" max="6660" width="0" style="3" hidden="1" customWidth="1"/>
    <col min="6661" max="6661" width="89" style="3" customWidth="1"/>
    <col min="6662" max="6662" width="1.28515625" style="3" customWidth="1"/>
    <col min="6663" max="6663" width="14.7109375" style="3" customWidth="1"/>
    <col min="6664" max="6905" width="9.7109375" style="3"/>
    <col min="6906" max="6906" width="1.28515625" style="3" customWidth="1"/>
    <col min="6907" max="6907" width="5.42578125" style="3" customWidth="1"/>
    <col min="6908" max="6908" width="47.42578125" style="3" customWidth="1"/>
    <col min="6909" max="6912" width="0" style="3" hidden="1" customWidth="1"/>
    <col min="6913" max="6913" width="13.42578125" style="3" customWidth="1"/>
    <col min="6914" max="6916" width="0" style="3" hidden="1" customWidth="1"/>
    <col min="6917" max="6917" width="89" style="3" customWidth="1"/>
    <col min="6918" max="6918" width="1.28515625" style="3" customWidth="1"/>
    <col min="6919" max="6919" width="14.7109375" style="3" customWidth="1"/>
    <col min="6920" max="7161" width="9.7109375" style="3"/>
    <col min="7162" max="7162" width="1.28515625" style="3" customWidth="1"/>
    <col min="7163" max="7163" width="5.42578125" style="3" customWidth="1"/>
    <col min="7164" max="7164" width="47.42578125" style="3" customWidth="1"/>
    <col min="7165" max="7168" width="0" style="3" hidden="1" customWidth="1"/>
    <col min="7169" max="7169" width="13.42578125" style="3" customWidth="1"/>
    <col min="7170" max="7172" width="0" style="3" hidden="1" customWidth="1"/>
    <col min="7173" max="7173" width="89" style="3" customWidth="1"/>
    <col min="7174" max="7174" width="1.28515625" style="3" customWidth="1"/>
    <col min="7175" max="7175" width="14.7109375" style="3" customWidth="1"/>
    <col min="7176" max="7417" width="9.7109375" style="3"/>
    <col min="7418" max="7418" width="1.28515625" style="3" customWidth="1"/>
    <col min="7419" max="7419" width="5.42578125" style="3" customWidth="1"/>
    <col min="7420" max="7420" width="47.42578125" style="3" customWidth="1"/>
    <col min="7421" max="7424" width="0" style="3" hidden="1" customWidth="1"/>
    <col min="7425" max="7425" width="13.42578125" style="3" customWidth="1"/>
    <col min="7426" max="7428" width="0" style="3" hidden="1" customWidth="1"/>
    <col min="7429" max="7429" width="89" style="3" customWidth="1"/>
    <col min="7430" max="7430" width="1.28515625" style="3" customWidth="1"/>
    <col min="7431" max="7431" width="14.7109375" style="3" customWidth="1"/>
    <col min="7432" max="7673" width="9.7109375" style="3"/>
    <col min="7674" max="7674" width="1.28515625" style="3" customWidth="1"/>
    <col min="7675" max="7675" width="5.42578125" style="3" customWidth="1"/>
    <col min="7676" max="7676" width="47.42578125" style="3" customWidth="1"/>
    <col min="7677" max="7680" width="0" style="3" hidden="1" customWidth="1"/>
    <col min="7681" max="7681" width="13.42578125" style="3" customWidth="1"/>
    <col min="7682" max="7684" width="0" style="3" hidden="1" customWidth="1"/>
    <col min="7685" max="7685" width="89" style="3" customWidth="1"/>
    <col min="7686" max="7686" width="1.28515625" style="3" customWidth="1"/>
    <col min="7687" max="7687" width="14.7109375" style="3" customWidth="1"/>
    <col min="7688" max="7929" width="9.7109375" style="3"/>
    <col min="7930" max="7930" width="1.28515625" style="3" customWidth="1"/>
    <col min="7931" max="7931" width="5.42578125" style="3" customWidth="1"/>
    <col min="7932" max="7932" width="47.42578125" style="3" customWidth="1"/>
    <col min="7933" max="7936" width="0" style="3" hidden="1" customWidth="1"/>
    <col min="7937" max="7937" width="13.42578125" style="3" customWidth="1"/>
    <col min="7938" max="7940" width="0" style="3" hidden="1" customWidth="1"/>
    <col min="7941" max="7941" width="89" style="3" customWidth="1"/>
    <col min="7942" max="7942" width="1.28515625" style="3" customWidth="1"/>
    <col min="7943" max="7943" width="14.7109375" style="3" customWidth="1"/>
    <col min="7944" max="8185" width="9.7109375" style="3"/>
    <col min="8186" max="8186" width="1.28515625" style="3" customWidth="1"/>
    <col min="8187" max="8187" width="5.42578125" style="3" customWidth="1"/>
    <col min="8188" max="8188" width="47.42578125" style="3" customWidth="1"/>
    <col min="8189" max="8192" width="0" style="3" hidden="1" customWidth="1"/>
    <col min="8193" max="8193" width="13.42578125" style="3" customWidth="1"/>
    <col min="8194" max="8196" width="0" style="3" hidden="1" customWidth="1"/>
    <col min="8197" max="8197" width="89" style="3" customWidth="1"/>
    <col min="8198" max="8198" width="1.28515625" style="3" customWidth="1"/>
    <col min="8199" max="8199" width="14.7109375" style="3" customWidth="1"/>
    <col min="8200" max="8441" width="9.7109375" style="3"/>
    <col min="8442" max="8442" width="1.28515625" style="3" customWidth="1"/>
    <col min="8443" max="8443" width="5.42578125" style="3" customWidth="1"/>
    <col min="8444" max="8444" width="47.42578125" style="3" customWidth="1"/>
    <col min="8445" max="8448" width="0" style="3" hidden="1" customWidth="1"/>
    <col min="8449" max="8449" width="13.42578125" style="3" customWidth="1"/>
    <col min="8450" max="8452" width="0" style="3" hidden="1" customWidth="1"/>
    <col min="8453" max="8453" width="89" style="3" customWidth="1"/>
    <col min="8454" max="8454" width="1.28515625" style="3" customWidth="1"/>
    <col min="8455" max="8455" width="14.7109375" style="3" customWidth="1"/>
    <col min="8456" max="8697" width="9.7109375" style="3"/>
    <col min="8698" max="8698" width="1.28515625" style="3" customWidth="1"/>
    <col min="8699" max="8699" width="5.42578125" style="3" customWidth="1"/>
    <col min="8700" max="8700" width="47.42578125" style="3" customWidth="1"/>
    <col min="8701" max="8704" width="0" style="3" hidden="1" customWidth="1"/>
    <col min="8705" max="8705" width="13.42578125" style="3" customWidth="1"/>
    <col min="8706" max="8708" width="0" style="3" hidden="1" customWidth="1"/>
    <col min="8709" max="8709" width="89" style="3" customWidth="1"/>
    <col min="8710" max="8710" width="1.28515625" style="3" customWidth="1"/>
    <col min="8711" max="8711" width="14.7109375" style="3" customWidth="1"/>
    <col min="8712" max="8953" width="9.7109375" style="3"/>
    <col min="8954" max="8954" width="1.28515625" style="3" customWidth="1"/>
    <col min="8955" max="8955" width="5.42578125" style="3" customWidth="1"/>
    <col min="8956" max="8956" width="47.42578125" style="3" customWidth="1"/>
    <col min="8957" max="8960" width="0" style="3" hidden="1" customWidth="1"/>
    <col min="8961" max="8961" width="13.42578125" style="3" customWidth="1"/>
    <col min="8962" max="8964" width="0" style="3" hidden="1" customWidth="1"/>
    <col min="8965" max="8965" width="89" style="3" customWidth="1"/>
    <col min="8966" max="8966" width="1.28515625" style="3" customWidth="1"/>
    <col min="8967" max="8967" width="14.7109375" style="3" customWidth="1"/>
    <col min="8968" max="9209" width="9.7109375" style="3"/>
    <col min="9210" max="9210" width="1.28515625" style="3" customWidth="1"/>
    <col min="9211" max="9211" width="5.42578125" style="3" customWidth="1"/>
    <col min="9212" max="9212" width="47.42578125" style="3" customWidth="1"/>
    <col min="9213" max="9216" width="0" style="3" hidden="1" customWidth="1"/>
    <col min="9217" max="9217" width="13.42578125" style="3" customWidth="1"/>
    <col min="9218" max="9220" width="0" style="3" hidden="1" customWidth="1"/>
    <col min="9221" max="9221" width="89" style="3" customWidth="1"/>
    <col min="9222" max="9222" width="1.28515625" style="3" customWidth="1"/>
    <col min="9223" max="9223" width="14.7109375" style="3" customWidth="1"/>
    <col min="9224" max="9465" width="9.7109375" style="3"/>
    <col min="9466" max="9466" width="1.28515625" style="3" customWidth="1"/>
    <col min="9467" max="9467" width="5.42578125" style="3" customWidth="1"/>
    <col min="9468" max="9468" width="47.42578125" style="3" customWidth="1"/>
    <col min="9469" max="9472" width="0" style="3" hidden="1" customWidth="1"/>
    <col min="9473" max="9473" width="13.42578125" style="3" customWidth="1"/>
    <col min="9474" max="9476" width="0" style="3" hidden="1" customWidth="1"/>
    <col min="9477" max="9477" width="89" style="3" customWidth="1"/>
    <col min="9478" max="9478" width="1.28515625" style="3" customWidth="1"/>
    <col min="9479" max="9479" width="14.7109375" style="3" customWidth="1"/>
    <col min="9480" max="9721" width="9.7109375" style="3"/>
    <col min="9722" max="9722" width="1.28515625" style="3" customWidth="1"/>
    <col min="9723" max="9723" width="5.42578125" style="3" customWidth="1"/>
    <col min="9724" max="9724" width="47.42578125" style="3" customWidth="1"/>
    <col min="9725" max="9728" width="0" style="3" hidden="1" customWidth="1"/>
    <col min="9729" max="9729" width="13.42578125" style="3" customWidth="1"/>
    <col min="9730" max="9732" width="0" style="3" hidden="1" customWidth="1"/>
    <col min="9733" max="9733" width="89" style="3" customWidth="1"/>
    <col min="9734" max="9734" width="1.28515625" style="3" customWidth="1"/>
    <col min="9735" max="9735" width="14.7109375" style="3" customWidth="1"/>
    <col min="9736" max="9977" width="9.7109375" style="3"/>
    <col min="9978" max="9978" width="1.28515625" style="3" customWidth="1"/>
    <col min="9979" max="9979" width="5.42578125" style="3" customWidth="1"/>
    <col min="9980" max="9980" width="47.42578125" style="3" customWidth="1"/>
    <col min="9981" max="9984" width="0" style="3" hidden="1" customWidth="1"/>
    <col min="9985" max="9985" width="13.42578125" style="3" customWidth="1"/>
    <col min="9986" max="9988" width="0" style="3" hidden="1" customWidth="1"/>
    <col min="9989" max="9989" width="89" style="3" customWidth="1"/>
    <col min="9990" max="9990" width="1.28515625" style="3" customWidth="1"/>
    <col min="9991" max="9991" width="14.7109375" style="3" customWidth="1"/>
    <col min="9992" max="10233" width="9.7109375" style="3"/>
    <col min="10234" max="10234" width="1.28515625" style="3" customWidth="1"/>
    <col min="10235" max="10235" width="5.42578125" style="3" customWidth="1"/>
    <col min="10236" max="10236" width="47.42578125" style="3" customWidth="1"/>
    <col min="10237" max="10240" width="0" style="3" hidden="1" customWidth="1"/>
    <col min="10241" max="10241" width="13.42578125" style="3" customWidth="1"/>
    <col min="10242" max="10244" width="0" style="3" hidden="1" customWidth="1"/>
    <col min="10245" max="10245" width="89" style="3" customWidth="1"/>
    <col min="10246" max="10246" width="1.28515625" style="3" customWidth="1"/>
    <col min="10247" max="10247" width="14.7109375" style="3" customWidth="1"/>
    <col min="10248" max="10489" width="9.7109375" style="3"/>
    <col min="10490" max="10490" width="1.28515625" style="3" customWidth="1"/>
    <col min="10491" max="10491" width="5.42578125" style="3" customWidth="1"/>
    <col min="10492" max="10492" width="47.42578125" style="3" customWidth="1"/>
    <col min="10493" max="10496" width="0" style="3" hidden="1" customWidth="1"/>
    <col min="10497" max="10497" width="13.42578125" style="3" customWidth="1"/>
    <col min="10498" max="10500" width="0" style="3" hidden="1" customWidth="1"/>
    <col min="10501" max="10501" width="89" style="3" customWidth="1"/>
    <col min="10502" max="10502" width="1.28515625" style="3" customWidth="1"/>
    <col min="10503" max="10503" width="14.7109375" style="3" customWidth="1"/>
    <col min="10504" max="10745" width="9.7109375" style="3"/>
    <col min="10746" max="10746" width="1.28515625" style="3" customWidth="1"/>
    <col min="10747" max="10747" width="5.42578125" style="3" customWidth="1"/>
    <col min="10748" max="10748" width="47.42578125" style="3" customWidth="1"/>
    <col min="10749" max="10752" width="0" style="3" hidden="1" customWidth="1"/>
    <col min="10753" max="10753" width="13.42578125" style="3" customWidth="1"/>
    <col min="10754" max="10756" width="0" style="3" hidden="1" customWidth="1"/>
    <col min="10757" max="10757" width="89" style="3" customWidth="1"/>
    <col min="10758" max="10758" width="1.28515625" style="3" customWidth="1"/>
    <col min="10759" max="10759" width="14.7109375" style="3" customWidth="1"/>
    <col min="10760" max="11001" width="9.7109375" style="3"/>
    <col min="11002" max="11002" width="1.28515625" style="3" customWidth="1"/>
    <col min="11003" max="11003" width="5.42578125" style="3" customWidth="1"/>
    <col min="11004" max="11004" width="47.42578125" style="3" customWidth="1"/>
    <col min="11005" max="11008" width="0" style="3" hidden="1" customWidth="1"/>
    <col min="11009" max="11009" width="13.42578125" style="3" customWidth="1"/>
    <col min="11010" max="11012" width="0" style="3" hidden="1" customWidth="1"/>
    <col min="11013" max="11013" width="89" style="3" customWidth="1"/>
    <col min="11014" max="11014" width="1.28515625" style="3" customWidth="1"/>
    <col min="11015" max="11015" width="14.7109375" style="3" customWidth="1"/>
    <col min="11016" max="11257" width="9.7109375" style="3"/>
    <col min="11258" max="11258" width="1.28515625" style="3" customWidth="1"/>
    <col min="11259" max="11259" width="5.42578125" style="3" customWidth="1"/>
    <col min="11260" max="11260" width="47.42578125" style="3" customWidth="1"/>
    <col min="11261" max="11264" width="0" style="3" hidden="1" customWidth="1"/>
    <col min="11265" max="11265" width="13.42578125" style="3" customWidth="1"/>
    <col min="11266" max="11268" width="0" style="3" hidden="1" customWidth="1"/>
    <col min="11269" max="11269" width="89" style="3" customWidth="1"/>
    <col min="11270" max="11270" width="1.28515625" style="3" customWidth="1"/>
    <col min="11271" max="11271" width="14.7109375" style="3" customWidth="1"/>
    <col min="11272" max="11513" width="9.7109375" style="3"/>
    <col min="11514" max="11514" width="1.28515625" style="3" customWidth="1"/>
    <col min="11515" max="11515" width="5.42578125" style="3" customWidth="1"/>
    <col min="11516" max="11516" width="47.42578125" style="3" customWidth="1"/>
    <col min="11517" max="11520" width="0" style="3" hidden="1" customWidth="1"/>
    <col min="11521" max="11521" width="13.42578125" style="3" customWidth="1"/>
    <col min="11522" max="11524" width="0" style="3" hidden="1" customWidth="1"/>
    <col min="11525" max="11525" width="89" style="3" customWidth="1"/>
    <col min="11526" max="11526" width="1.28515625" style="3" customWidth="1"/>
    <col min="11527" max="11527" width="14.7109375" style="3" customWidth="1"/>
    <col min="11528" max="11769" width="9.7109375" style="3"/>
    <col min="11770" max="11770" width="1.28515625" style="3" customWidth="1"/>
    <col min="11771" max="11771" width="5.42578125" style="3" customWidth="1"/>
    <col min="11772" max="11772" width="47.42578125" style="3" customWidth="1"/>
    <col min="11773" max="11776" width="0" style="3" hidden="1" customWidth="1"/>
    <col min="11777" max="11777" width="13.42578125" style="3" customWidth="1"/>
    <col min="11778" max="11780" width="0" style="3" hidden="1" customWidth="1"/>
    <col min="11781" max="11781" width="89" style="3" customWidth="1"/>
    <col min="11782" max="11782" width="1.28515625" style="3" customWidth="1"/>
    <col min="11783" max="11783" width="14.7109375" style="3" customWidth="1"/>
    <col min="11784" max="12025" width="9.7109375" style="3"/>
    <col min="12026" max="12026" width="1.28515625" style="3" customWidth="1"/>
    <col min="12027" max="12027" width="5.42578125" style="3" customWidth="1"/>
    <col min="12028" max="12028" width="47.42578125" style="3" customWidth="1"/>
    <col min="12029" max="12032" width="0" style="3" hidden="1" customWidth="1"/>
    <col min="12033" max="12033" width="13.42578125" style="3" customWidth="1"/>
    <col min="12034" max="12036" width="0" style="3" hidden="1" customWidth="1"/>
    <col min="12037" max="12037" width="89" style="3" customWidth="1"/>
    <col min="12038" max="12038" width="1.28515625" style="3" customWidth="1"/>
    <col min="12039" max="12039" width="14.7109375" style="3" customWidth="1"/>
    <col min="12040" max="12281" width="9.7109375" style="3"/>
    <col min="12282" max="12282" width="1.28515625" style="3" customWidth="1"/>
    <col min="12283" max="12283" width="5.42578125" style="3" customWidth="1"/>
    <col min="12284" max="12284" width="47.42578125" style="3" customWidth="1"/>
    <col min="12285" max="12288" width="0" style="3" hidden="1" customWidth="1"/>
    <col min="12289" max="12289" width="13.42578125" style="3" customWidth="1"/>
    <col min="12290" max="12292" width="0" style="3" hidden="1" customWidth="1"/>
    <col min="12293" max="12293" width="89" style="3" customWidth="1"/>
    <col min="12294" max="12294" width="1.28515625" style="3" customWidth="1"/>
    <col min="12295" max="12295" width="14.7109375" style="3" customWidth="1"/>
    <col min="12296" max="12537" width="9.7109375" style="3"/>
    <col min="12538" max="12538" width="1.28515625" style="3" customWidth="1"/>
    <col min="12539" max="12539" width="5.42578125" style="3" customWidth="1"/>
    <col min="12540" max="12540" width="47.42578125" style="3" customWidth="1"/>
    <col min="12541" max="12544" width="0" style="3" hidden="1" customWidth="1"/>
    <col min="12545" max="12545" width="13.42578125" style="3" customWidth="1"/>
    <col min="12546" max="12548" width="0" style="3" hidden="1" customWidth="1"/>
    <col min="12549" max="12549" width="89" style="3" customWidth="1"/>
    <col min="12550" max="12550" width="1.28515625" style="3" customWidth="1"/>
    <col min="12551" max="12551" width="14.7109375" style="3" customWidth="1"/>
    <col min="12552" max="12793" width="9.7109375" style="3"/>
    <col min="12794" max="12794" width="1.28515625" style="3" customWidth="1"/>
    <col min="12795" max="12795" width="5.42578125" style="3" customWidth="1"/>
    <col min="12796" max="12796" width="47.42578125" style="3" customWidth="1"/>
    <col min="12797" max="12800" width="0" style="3" hidden="1" customWidth="1"/>
    <col min="12801" max="12801" width="13.42578125" style="3" customWidth="1"/>
    <col min="12802" max="12804" width="0" style="3" hidden="1" customWidth="1"/>
    <col min="12805" max="12805" width="89" style="3" customWidth="1"/>
    <col min="12806" max="12806" width="1.28515625" style="3" customWidth="1"/>
    <col min="12807" max="12807" width="14.7109375" style="3" customWidth="1"/>
    <col min="12808" max="13049" width="9.7109375" style="3"/>
    <col min="13050" max="13050" width="1.28515625" style="3" customWidth="1"/>
    <col min="13051" max="13051" width="5.42578125" style="3" customWidth="1"/>
    <col min="13052" max="13052" width="47.42578125" style="3" customWidth="1"/>
    <col min="13053" max="13056" width="0" style="3" hidden="1" customWidth="1"/>
    <col min="13057" max="13057" width="13.42578125" style="3" customWidth="1"/>
    <col min="13058" max="13060" width="0" style="3" hidden="1" customWidth="1"/>
    <col min="13061" max="13061" width="89" style="3" customWidth="1"/>
    <col min="13062" max="13062" width="1.28515625" style="3" customWidth="1"/>
    <col min="13063" max="13063" width="14.7109375" style="3" customWidth="1"/>
    <col min="13064" max="13305" width="9.7109375" style="3"/>
    <col min="13306" max="13306" width="1.28515625" style="3" customWidth="1"/>
    <col min="13307" max="13307" width="5.42578125" style="3" customWidth="1"/>
    <col min="13308" max="13308" width="47.42578125" style="3" customWidth="1"/>
    <col min="13309" max="13312" width="0" style="3" hidden="1" customWidth="1"/>
    <col min="13313" max="13313" width="13.42578125" style="3" customWidth="1"/>
    <col min="13314" max="13316" width="0" style="3" hidden="1" customWidth="1"/>
    <col min="13317" max="13317" width="89" style="3" customWidth="1"/>
    <col min="13318" max="13318" width="1.28515625" style="3" customWidth="1"/>
    <col min="13319" max="13319" width="14.7109375" style="3" customWidth="1"/>
    <col min="13320" max="13561" width="9.7109375" style="3"/>
    <col min="13562" max="13562" width="1.28515625" style="3" customWidth="1"/>
    <col min="13563" max="13563" width="5.42578125" style="3" customWidth="1"/>
    <col min="13564" max="13564" width="47.42578125" style="3" customWidth="1"/>
    <col min="13565" max="13568" width="0" style="3" hidden="1" customWidth="1"/>
    <col min="13569" max="13569" width="13.42578125" style="3" customWidth="1"/>
    <col min="13570" max="13572" width="0" style="3" hidden="1" customWidth="1"/>
    <col min="13573" max="13573" width="89" style="3" customWidth="1"/>
    <col min="13574" max="13574" width="1.28515625" style="3" customWidth="1"/>
    <col min="13575" max="13575" width="14.7109375" style="3" customWidth="1"/>
    <col min="13576" max="13817" width="9.7109375" style="3"/>
    <col min="13818" max="13818" width="1.28515625" style="3" customWidth="1"/>
    <col min="13819" max="13819" width="5.42578125" style="3" customWidth="1"/>
    <col min="13820" max="13820" width="47.42578125" style="3" customWidth="1"/>
    <col min="13821" max="13824" width="0" style="3" hidden="1" customWidth="1"/>
    <col min="13825" max="13825" width="13.42578125" style="3" customWidth="1"/>
    <col min="13826" max="13828" width="0" style="3" hidden="1" customWidth="1"/>
    <col min="13829" max="13829" width="89" style="3" customWidth="1"/>
    <col min="13830" max="13830" width="1.28515625" style="3" customWidth="1"/>
    <col min="13831" max="13831" width="14.7109375" style="3" customWidth="1"/>
    <col min="13832" max="14073" width="9.7109375" style="3"/>
    <col min="14074" max="14074" width="1.28515625" style="3" customWidth="1"/>
    <col min="14075" max="14075" width="5.42578125" style="3" customWidth="1"/>
    <col min="14076" max="14076" width="47.42578125" style="3" customWidth="1"/>
    <col min="14077" max="14080" width="0" style="3" hidden="1" customWidth="1"/>
    <col min="14081" max="14081" width="13.42578125" style="3" customWidth="1"/>
    <col min="14082" max="14084" width="0" style="3" hidden="1" customWidth="1"/>
    <col min="14085" max="14085" width="89" style="3" customWidth="1"/>
    <col min="14086" max="14086" width="1.28515625" style="3" customWidth="1"/>
    <col min="14087" max="14087" width="14.7109375" style="3" customWidth="1"/>
    <col min="14088" max="14329" width="9.7109375" style="3"/>
    <col min="14330" max="14330" width="1.28515625" style="3" customWidth="1"/>
    <col min="14331" max="14331" width="5.42578125" style="3" customWidth="1"/>
    <col min="14332" max="14332" width="47.42578125" style="3" customWidth="1"/>
    <col min="14333" max="14336" width="0" style="3" hidden="1" customWidth="1"/>
    <col min="14337" max="14337" width="13.42578125" style="3" customWidth="1"/>
    <col min="14338" max="14340" width="0" style="3" hidden="1" customWidth="1"/>
    <col min="14341" max="14341" width="89" style="3" customWidth="1"/>
    <col min="14342" max="14342" width="1.28515625" style="3" customWidth="1"/>
    <col min="14343" max="14343" width="14.7109375" style="3" customWidth="1"/>
    <col min="14344" max="14585" width="9.7109375" style="3"/>
    <col min="14586" max="14586" width="1.28515625" style="3" customWidth="1"/>
    <col min="14587" max="14587" width="5.42578125" style="3" customWidth="1"/>
    <col min="14588" max="14588" width="47.42578125" style="3" customWidth="1"/>
    <col min="14589" max="14592" width="0" style="3" hidden="1" customWidth="1"/>
    <col min="14593" max="14593" width="13.42578125" style="3" customWidth="1"/>
    <col min="14594" max="14596" width="0" style="3" hidden="1" customWidth="1"/>
    <col min="14597" max="14597" width="89" style="3" customWidth="1"/>
    <col min="14598" max="14598" width="1.28515625" style="3" customWidth="1"/>
    <col min="14599" max="14599" width="14.7109375" style="3" customWidth="1"/>
    <col min="14600" max="14841" width="9.7109375" style="3"/>
    <col min="14842" max="14842" width="1.28515625" style="3" customWidth="1"/>
    <col min="14843" max="14843" width="5.42578125" style="3" customWidth="1"/>
    <col min="14844" max="14844" width="47.42578125" style="3" customWidth="1"/>
    <col min="14845" max="14848" width="0" style="3" hidden="1" customWidth="1"/>
    <col min="14849" max="14849" width="13.42578125" style="3" customWidth="1"/>
    <col min="14850" max="14852" width="0" style="3" hidden="1" customWidth="1"/>
    <col min="14853" max="14853" width="89" style="3" customWidth="1"/>
    <col min="14854" max="14854" width="1.28515625" style="3" customWidth="1"/>
    <col min="14855" max="14855" width="14.7109375" style="3" customWidth="1"/>
    <col min="14856" max="15097" width="9.7109375" style="3"/>
    <col min="15098" max="15098" width="1.28515625" style="3" customWidth="1"/>
    <col min="15099" max="15099" width="5.42578125" style="3" customWidth="1"/>
    <col min="15100" max="15100" width="47.42578125" style="3" customWidth="1"/>
    <col min="15101" max="15104" width="0" style="3" hidden="1" customWidth="1"/>
    <col min="15105" max="15105" width="13.42578125" style="3" customWidth="1"/>
    <col min="15106" max="15108" width="0" style="3" hidden="1" customWidth="1"/>
    <col min="15109" max="15109" width="89" style="3" customWidth="1"/>
    <col min="15110" max="15110" width="1.28515625" style="3" customWidth="1"/>
    <col min="15111" max="15111" width="14.7109375" style="3" customWidth="1"/>
    <col min="15112" max="15353" width="9.7109375" style="3"/>
    <col min="15354" max="15354" width="1.28515625" style="3" customWidth="1"/>
    <col min="15355" max="15355" width="5.42578125" style="3" customWidth="1"/>
    <col min="15356" max="15356" width="47.42578125" style="3" customWidth="1"/>
    <col min="15357" max="15360" width="0" style="3" hidden="1" customWidth="1"/>
    <col min="15361" max="15361" width="13.42578125" style="3" customWidth="1"/>
    <col min="15362" max="15364" width="0" style="3" hidden="1" customWidth="1"/>
    <col min="15365" max="15365" width="89" style="3" customWidth="1"/>
    <col min="15366" max="15366" width="1.28515625" style="3" customWidth="1"/>
    <col min="15367" max="15367" width="14.7109375" style="3" customWidth="1"/>
    <col min="15368" max="15609" width="9.7109375" style="3"/>
    <col min="15610" max="15610" width="1.28515625" style="3" customWidth="1"/>
    <col min="15611" max="15611" width="5.42578125" style="3" customWidth="1"/>
    <col min="15612" max="15612" width="47.42578125" style="3" customWidth="1"/>
    <col min="15613" max="15616" width="0" style="3" hidden="1" customWidth="1"/>
    <col min="15617" max="15617" width="13.42578125" style="3" customWidth="1"/>
    <col min="15618" max="15620" width="0" style="3" hidden="1" customWidth="1"/>
    <col min="15621" max="15621" width="89" style="3" customWidth="1"/>
    <col min="15622" max="15622" width="1.28515625" style="3" customWidth="1"/>
    <col min="15623" max="15623" width="14.7109375" style="3" customWidth="1"/>
    <col min="15624" max="15865" width="9.7109375" style="3"/>
    <col min="15866" max="15866" width="1.28515625" style="3" customWidth="1"/>
    <col min="15867" max="15867" width="5.42578125" style="3" customWidth="1"/>
    <col min="15868" max="15868" width="47.42578125" style="3" customWidth="1"/>
    <col min="15869" max="15872" width="0" style="3" hidden="1" customWidth="1"/>
    <col min="15873" max="15873" width="13.42578125" style="3" customWidth="1"/>
    <col min="15874" max="15876" width="0" style="3" hidden="1" customWidth="1"/>
    <col min="15877" max="15877" width="89" style="3" customWidth="1"/>
    <col min="15878" max="15878" width="1.28515625" style="3" customWidth="1"/>
    <col min="15879" max="15879" width="14.7109375" style="3" customWidth="1"/>
    <col min="15880" max="16121" width="9.7109375" style="3"/>
    <col min="16122" max="16122" width="1.28515625" style="3" customWidth="1"/>
    <col min="16123" max="16123" width="5.42578125" style="3" customWidth="1"/>
    <col min="16124" max="16124" width="47.42578125" style="3" customWidth="1"/>
    <col min="16125" max="16128" width="0" style="3" hidden="1" customWidth="1"/>
    <col min="16129" max="16129" width="13.42578125" style="3" customWidth="1"/>
    <col min="16130" max="16132" width="0" style="3" hidden="1" customWidth="1"/>
    <col min="16133" max="16133" width="89" style="3" customWidth="1"/>
    <col min="16134" max="16134" width="1.28515625" style="3" customWidth="1"/>
    <col min="16135" max="16135" width="14.7109375" style="3" customWidth="1"/>
    <col min="16136" max="16384" width="9.7109375" style="3"/>
  </cols>
  <sheetData>
    <row r="2" spans="2:7" ht="21" x14ac:dyDescent="0.45">
      <c r="C2" s="201" t="s">
        <v>38</v>
      </c>
      <c r="D2" s="201"/>
      <c r="E2" s="201"/>
    </row>
    <row r="3" spans="2:7" ht="18" customHeight="1" x14ac:dyDescent="0.25">
      <c r="B3" s="1"/>
      <c r="C3" s="2" t="s">
        <v>37</v>
      </c>
      <c r="D3" s="31"/>
    </row>
    <row r="4" spans="2:7" ht="18" customHeight="1" x14ac:dyDescent="0.25">
      <c r="B4" s="4"/>
      <c r="C4" s="2" t="s">
        <v>5</v>
      </c>
      <c r="D4" s="31"/>
      <c r="E4" s="33"/>
    </row>
    <row r="5" spans="2:7" ht="18" customHeight="1" x14ac:dyDescent="0.25">
      <c r="B5" s="4"/>
      <c r="C5" s="2" t="s">
        <v>6</v>
      </c>
      <c r="D5" s="5"/>
      <c r="E5" s="34"/>
    </row>
    <row r="6" spans="2:7" ht="24" customHeight="1" thickBot="1" x14ac:dyDescent="0.35">
      <c r="B6" s="6"/>
      <c r="C6" s="6"/>
      <c r="D6" s="35"/>
    </row>
    <row r="7" spans="2:7" s="7" customFormat="1" ht="59.25" customHeight="1" thickTop="1" x14ac:dyDescent="0.25">
      <c r="B7" s="222" t="s">
        <v>7</v>
      </c>
      <c r="C7" s="224" t="s">
        <v>8</v>
      </c>
      <c r="D7" s="36" t="s">
        <v>9</v>
      </c>
      <c r="E7" s="220" t="s">
        <v>10</v>
      </c>
    </row>
    <row r="8" spans="2:7" s="7" customFormat="1" ht="18" customHeight="1" thickBot="1" x14ac:dyDescent="0.3">
      <c r="B8" s="223"/>
      <c r="C8" s="225"/>
      <c r="D8" s="37" t="s">
        <v>11</v>
      </c>
      <c r="E8" s="221"/>
    </row>
    <row r="9" spans="2:7" s="7" customFormat="1" ht="18" customHeight="1" x14ac:dyDescent="0.25">
      <c r="B9" s="8"/>
      <c r="C9" s="9" t="s">
        <v>15</v>
      </c>
      <c r="D9" s="38"/>
      <c r="E9" s="39"/>
      <c r="F9" s="10"/>
      <c r="G9" s="10"/>
    </row>
    <row r="10" spans="2:7" s="7" customFormat="1" ht="3" customHeight="1" outlineLevel="2" x14ac:dyDescent="0.25">
      <c r="B10" s="11"/>
      <c r="C10" s="12"/>
      <c r="D10" s="40"/>
      <c r="E10" s="41"/>
      <c r="F10" s="10"/>
      <c r="G10" s="10"/>
    </row>
    <row r="11" spans="2:7" ht="18" customHeight="1" outlineLevel="2" x14ac:dyDescent="0.25">
      <c r="B11" s="13" t="s">
        <v>29</v>
      </c>
      <c r="C11" s="14" t="s">
        <v>16</v>
      </c>
      <c r="D11" s="42"/>
      <c r="E11" s="43"/>
      <c r="F11" s="15"/>
      <c r="G11" s="15"/>
    </row>
    <row r="12" spans="2:7" outlineLevel="3" x14ac:dyDescent="0.25">
      <c r="B12" s="16">
        <v>1001</v>
      </c>
      <c r="C12" s="44"/>
      <c r="D12" s="65">
        <f>Բյուջե!H13</f>
        <v>0</v>
      </c>
      <c r="E12" s="53"/>
      <c r="F12" s="15"/>
      <c r="G12" s="15"/>
    </row>
    <row r="13" spans="2:7" outlineLevel="3" x14ac:dyDescent="0.25">
      <c r="B13" s="18">
        <v>1002</v>
      </c>
      <c r="C13" s="46"/>
      <c r="D13" s="66">
        <f>Բյուջե!H14</f>
        <v>0</v>
      </c>
      <c r="E13" s="54"/>
      <c r="F13" s="15"/>
      <c r="G13" s="20"/>
    </row>
    <row r="14" spans="2:7" outlineLevel="3" x14ac:dyDescent="0.25">
      <c r="B14" s="18">
        <v>1003</v>
      </c>
      <c r="C14" s="46"/>
      <c r="D14" s="66">
        <f>Բյուջե!H15</f>
        <v>0</v>
      </c>
      <c r="E14" s="54"/>
      <c r="F14" s="15"/>
      <c r="G14" s="20"/>
    </row>
    <row r="15" spans="2:7" outlineLevel="3" x14ac:dyDescent="0.25">
      <c r="B15" s="18">
        <v>1004</v>
      </c>
      <c r="C15" s="46"/>
      <c r="D15" s="66">
        <f>Բյուջե!H16</f>
        <v>0</v>
      </c>
      <c r="E15" s="54"/>
      <c r="F15" s="15"/>
      <c r="G15" s="20"/>
    </row>
    <row r="16" spans="2:7" outlineLevel="3" x14ac:dyDescent="0.25">
      <c r="B16" s="18">
        <v>1005</v>
      </c>
      <c r="C16" s="46"/>
      <c r="D16" s="66">
        <f>Բյուջե!H17</f>
        <v>0</v>
      </c>
      <c r="E16" s="54"/>
      <c r="F16" s="15"/>
      <c r="G16" s="20"/>
    </row>
    <row r="17" spans="2:7" outlineLevel="3" x14ac:dyDescent="0.25">
      <c r="B17" s="18">
        <v>1006</v>
      </c>
      <c r="C17" s="46"/>
      <c r="D17" s="66">
        <f>Բյուջե!H18</f>
        <v>0</v>
      </c>
      <c r="E17" s="54"/>
      <c r="F17" s="15"/>
      <c r="G17" s="20"/>
    </row>
    <row r="18" spans="2:7" ht="15.75" outlineLevel="3" thickBot="1" x14ac:dyDescent="0.3">
      <c r="B18" s="18">
        <v>1007</v>
      </c>
      <c r="C18" s="46"/>
      <c r="D18" s="202">
        <f>Բյուջե!H19</f>
        <v>0</v>
      </c>
      <c r="E18" s="54"/>
      <c r="F18" s="15"/>
      <c r="G18" s="15"/>
    </row>
    <row r="19" spans="2:7" s="22" customFormat="1" ht="15.75" thickBot="1" x14ac:dyDescent="0.3">
      <c r="B19" s="228" t="s">
        <v>12</v>
      </c>
      <c r="C19" s="229"/>
      <c r="D19" s="55">
        <f>SUM(D12:D18)</f>
        <v>0</v>
      </c>
      <c r="E19" s="52"/>
      <c r="F19" s="21"/>
      <c r="G19" s="21"/>
    </row>
    <row r="20" spans="2:7" s="22" customFormat="1" x14ac:dyDescent="0.25">
      <c r="B20" s="8"/>
      <c r="C20" s="9" t="s">
        <v>26</v>
      </c>
      <c r="D20" s="38"/>
      <c r="E20" s="39"/>
      <c r="F20" s="21"/>
      <c r="G20" s="21"/>
    </row>
    <row r="21" spans="2:7" outlineLevel="3" x14ac:dyDescent="0.25">
      <c r="B21" s="18">
        <v>1201</v>
      </c>
      <c r="C21" s="51"/>
      <c r="D21" s="47">
        <f>Բյուջե!H23</f>
        <v>0</v>
      </c>
      <c r="E21" s="48"/>
      <c r="F21" s="15"/>
      <c r="G21" s="15"/>
    </row>
    <row r="22" spans="2:7" outlineLevel="3" x14ac:dyDescent="0.25">
      <c r="B22" s="18">
        <v>1202</v>
      </c>
      <c r="C22" s="51"/>
      <c r="D22" s="47">
        <f>Բյուջե!H24</f>
        <v>0</v>
      </c>
      <c r="E22" s="48"/>
      <c r="F22" s="15"/>
      <c r="G22" s="15"/>
    </row>
    <row r="23" spans="2:7" outlineLevel="3" x14ac:dyDescent="0.25">
      <c r="B23" s="18">
        <v>1203</v>
      </c>
      <c r="C23" s="24"/>
      <c r="D23" s="47">
        <f>Բյուջե!H25</f>
        <v>0</v>
      </c>
      <c r="E23" s="48"/>
      <c r="F23" s="15"/>
      <c r="G23" s="15"/>
    </row>
    <row r="24" spans="2:7" ht="15.75" customHeight="1" outlineLevel="3" thickBot="1" x14ac:dyDescent="0.3">
      <c r="B24" s="18">
        <v>1204</v>
      </c>
      <c r="C24" s="51"/>
      <c r="D24" s="47">
        <f>Բյուջե!H26</f>
        <v>0</v>
      </c>
      <c r="E24" s="48"/>
      <c r="F24" s="15"/>
      <c r="G24" s="15"/>
    </row>
    <row r="25" spans="2:7" ht="15.75" customHeight="1" outlineLevel="3" thickBot="1" x14ac:dyDescent="0.3">
      <c r="B25" s="230" t="s">
        <v>30</v>
      </c>
      <c r="C25" s="231"/>
      <c r="D25" s="55">
        <f>SUM(D21:D24)</f>
        <v>0</v>
      </c>
      <c r="E25" s="52"/>
      <c r="F25" s="15"/>
      <c r="G25" s="15"/>
    </row>
    <row r="26" spans="2:7" ht="17.25" customHeight="1" outlineLevel="2" x14ac:dyDescent="0.25">
      <c r="B26" s="67" t="s">
        <v>4</v>
      </c>
      <c r="C26" s="23" t="s">
        <v>17</v>
      </c>
      <c r="D26" s="49"/>
      <c r="E26" s="50"/>
      <c r="F26" s="15"/>
      <c r="G26" s="15"/>
    </row>
    <row r="27" spans="2:7" outlineLevel="3" x14ac:dyDescent="0.25">
      <c r="B27" s="16">
        <v>1301</v>
      </c>
      <c r="C27" s="44"/>
      <c r="D27" s="65">
        <f>Բյուջե!H29</f>
        <v>0</v>
      </c>
      <c r="E27" s="53"/>
      <c r="F27" s="15"/>
      <c r="G27" s="15"/>
    </row>
    <row r="28" spans="2:7" ht="15.75" customHeight="1" outlineLevel="3" x14ac:dyDescent="0.25">
      <c r="B28" s="18">
        <v>1302</v>
      </c>
      <c r="C28" s="19"/>
      <c r="D28" s="66">
        <f>Բյուջե!H30</f>
        <v>0</v>
      </c>
      <c r="E28" s="48"/>
      <c r="F28" s="15"/>
      <c r="G28" s="15"/>
    </row>
    <row r="29" spans="2:7" ht="18" customHeight="1" outlineLevel="3" x14ac:dyDescent="0.25">
      <c r="B29" s="18">
        <v>1303</v>
      </c>
      <c r="C29" s="24"/>
      <c r="D29" s="66">
        <f>Բյուջե!H31</f>
        <v>0</v>
      </c>
      <c r="E29" s="48"/>
      <c r="F29" s="15"/>
      <c r="G29" s="15"/>
    </row>
    <row r="30" spans="2:7" ht="15.75" customHeight="1" outlineLevel="3" x14ac:dyDescent="0.25">
      <c r="B30" s="18">
        <v>1304</v>
      </c>
      <c r="C30" s="24"/>
      <c r="D30" s="66">
        <f>Բյուջե!H32</f>
        <v>0</v>
      </c>
      <c r="E30" s="48"/>
      <c r="F30" s="15"/>
      <c r="G30" s="15"/>
    </row>
    <row r="31" spans="2:7" ht="18" customHeight="1" outlineLevel="3" thickBot="1" x14ac:dyDescent="0.3">
      <c r="B31" s="18">
        <v>1305</v>
      </c>
      <c r="C31" s="24"/>
      <c r="D31" s="202">
        <f>Բյուջե!H33</f>
        <v>0</v>
      </c>
      <c r="E31" s="48"/>
      <c r="F31" s="15"/>
      <c r="G31" s="15"/>
    </row>
    <row r="32" spans="2:7" s="22" customFormat="1" ht="15.75" outlineLevel="2" thickBot="1" x14ac:dyDescent="0.3">
      <c r="B32" s="228" t="s">
        <v>13</v>
      </c>
      <c r="C32" s="229"/>
      <c r="D32" s="55">
        <f>SUM(D27:D31)</f>
        <v>0</v>
      </c>
      <c r="E32" s="52"/>
      <c r="F32" s="21"/>
      <c r="G32" s="21"/>
    </row>
    <row r="33" spans="2:9" ht="18" customHeight="1" outlineLevel="2" x14ac:dyDescent="0.25">
      <c r="B33" s="13" t="s">
        <v>32</v>
      </c>
      <c r="C33" s="23" t="s">
        <v>18</v>
      </c>
      <c r="D33" s="49"/>
      <c r="E33" s="50"/>
      <c r="F33" s="15"/>
      <c r="G33" s="15"/>
    </row>
    <row r="34" spans="2:9" ht="18" customHeight="1" outlineLevel="3" x14ac:dyDescent="0.25">
      <c r="B34" s="16">
        <v>1401</v>
      </c>
      <c r="C34" s="17"/>
      <c r="D34" s="45">
        <f>Բյուջե!H36</f>
        <v>0</v>
      </c>
      <c r="E34" s="54"/>
      <c r="F34" s="15"/>
      <c r="G34" s="25"/>
    </row>
    <row r="35" spans="2:9" ht="18.75" customHeight="1" outlineLevel="3" thickBot="1" x14ac:dyDescent="0.3">
      <c r="B35" s="18">
        <v>1402</v>
      </c>
      <c r="C35" s="19"/>
      <c r="D35" s="47">
        <f>Բյուջե!H37</f>
        <v>0</v>
      </c>
      <c r="E35" s="54"/>
      <c r="F35" s="15"/>
      <c r="G35" s="25"/>
    </row>
    <row r="36" spans="2:9" s="22" customFormat="1" ht="15.75" outlineLevel="2" thickBot="1" x14ac:dyDescent="0.3">
      <c r="B36" s="228" t="s">
        <v>33</v>
      </c>
      <c r="C36" s="229"/>
      <c r="D36" s="56">
        <f>SUM(D34:D35)</f>
        <v>0</v>
      </c>
      <c r="E36" s="52"/>
      <c r="F36" s="21"/>
      <c r="G36" s="25"/>
      <c r="H36" s="3"/>
      <c r="I36" s="3"/>
    </row>
    <row r="37" spans="2:9" ht="10.5" customHeight="1" thickBot="1" x14ac:dyDescent="0.3">
      <c r="B37" s="26"/>
      <c r="C37" s="27"/>
      <c r="D37" s="57"/>
      <c r="E37" s="58"/>
      <c r="F37" s="15"/>
      <c r="G37" s="15"/>
    </row>
    <row r="38" spans="2:9" ht="32.25" customHeight="1" thickBot="1" x14ac:dyDescent="0.3">
      <c r="B38" s="226" t="s">
        <v>14</v>
      </c>
      <c r="C38" s="227"/>
      <c r="D38" s="59">
        <f>SUM(D19+D32+D36+D25)</f>
        <v>0</v>
      </c>
      <c r="E38" s="60"/>
      <c r="F38" s="20"/>
      <c r="G38" s="20"/>
    </row>
    <row r="39" spans="2:9" ht="6" customHeight="1" thickTop="1" x14ac:dyDescent="0.25">
      <c r="B39" s="28"/>
      <c r="C39" s="28"/>
      <c r="D39" s="61"/>
      <c r="E39" s="62"/>
      <c r="F39" s="15"/>
      <c r="G39" s="15"/>
    </row>
    <row r="40" spans="2:9" x14ac:dyDescent="0.25">
      <c r="B40" s="28"/>
      <c r="C40" s="15"/>
      <c r="D40" s="61"/>
      <c r="E40" s="62"/>
      <c r="F40" s="29"/>
      <c r="G40" s="29"/>
    </row>
    <row r="41" spans="2:9" x14ac:dyDescent="0.25">
      <c r="B41" s="28"/>
      <c r="C41" s="28"/>
      <c r="D41" s="61"/>
      <c r="E41" s="63"/>
      <c r="F41" s="15"/>
      <c r="G41" s="15"/>
    </row>
  </sheetData>
  <mergeCells count="8">
    <mergeCell ref="E7:E8"/>
    <mergeCell ref="B7:B8"/>
    <mergeCell ref="C7:C8"/>
    <mergeCell ref="B38:C38"/>
    <mergeCell ref="B32:C32"/>
    <mergeCell ref="B36:C36"/>
    <mergeCell ref="B25:C25"/>
    <mergeCell ref="B19:C19"/>
  </mergeCells>
  <pageMargins left="0.45" right="0.2" top="0.5" bottom="0.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Բյուջե</vt:lpstr>
      <vt:lpstr>Բյուջեի նկարագրական</vt:lpstr>
      <vt:lpstr>Բյուջե!Print_Area</vt:lpstr>
      <vt:lpstr>Բյուջե!Print_Titles</vt:lpstr>
      <vt:lpstr>'Բյուջեի նկարագրական'!Print_Titles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Shahen Shahinyan</dc:creator>
  <cp:lastModifiedBy>Manushak Alaverdyan</cp:lastModifiedBy>
  <cp:lastPrinted>2015-10-02T12:47:59Z</cp:lastPrinted>
  <dcterms:created xsi:type="dcterms:W3CDTF">2015-06-24T14:21:00Z</dcterms:created>
  <dcterms:modified xsi:type="dcterms:W3CDTF">2020-07-20T09:49:37Z</dcterms:modified>
</cp:coreProperties>
</file>